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330" yWindow="1635" windowWidth="2478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E273" i="9" s="1"/>
  <c r="B273" i="9" s="1"/>
  <c r="H273" i="9"/>
  <c r="F273" i="9"/>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M251" i="9"/>
  <c r="L251" i="9"/>
  <c r="F251" i="9"/>
  <c r="E251" i="9"/>
  <c r="B251" i="9"/>
  <c r="M250" i="9"/>
  <c r="L250" i="9"/>
  <c r="F250" i="9" s="1"/>
  <c r="E250" i="9"/>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E232" i="9"/>
  <c r="M231" i="9"/>
  <c r="F231" i="9" s="1"/>
  <c r="B231" i="9" s="1"/>
  <c r="L231" i="9"/>
  <c r="E231" i="9"/>
  <c r="M230" i="9"/>
  <c r="L230" i="9"/>
  <c r="F230" i="9" s="1"/>
  <c r="E230" i="9"/>
  <c r="M229" i="9"/>
  <c r="L229" i="9"/>
  <c r="F229" i="9"/>
  <c r="B229" i="9" s="1"/>
  <c r="E229" i="9"/>
  <c r="M228" i="9"/>
  <c r="L228" i="9"/>
  <c r="F228" i="9" s="1"/>
  <c r="E228" i="9"/>
  <c r="M227" i="9"/>
  <c r="F227" i="9" s="1"/>
  <c r="B227" i="9" s="1"/>
  <c r="L227" i="9"/>
  <c r="E227" i="9"/>
  <c r="M226" i="9"/>
  <c r="L226" i="9"/>
  <c r="F226" i="9" s="1"/>
  <c r="E226" i="9"/>
  <c r="B226" i="9" s="1"/>
  <c r="H225" i="9"/>
  <c r="E225" i="9" s="1"/>
  <c r="B225" i="9" s="1"/>
  <c r="G225" i="9"/>
  <c r="F225" i="9"/>
  <c r="M224" i="9"/>
  <c r="L224" i="9"/>
  <c r="F224" i="9" s="1"/>
  <c r="E224" i="9"/>
  <c r="M223" i="9"/>
  <c r="F223" i="9" s="1"/>
  <c r="L223" i="9"/>
  <c r="E223" i="9"/>
  <c r="B223" i="9"/>
  <c r="M222" i="9"/>
  <c r="L222" i="9"/>
  <c r="F222" i="9" s="1"/>
  <c r="E222" i="9"/>
  <c r="M221" i="9"/>
  <c r="L221" i="9"/>
  <c r="E221" i="9"/>
  <c r="M220" i="9"/>
  <c r="L220" i="9"/>
  <c r="E220" i="9"/>
  <c r="M219" i="9"/>
  <c r="L219" i="9"/>
  <c r="E219" i="9"/>
  <c r="M218" i="9"/>
  <c r="L218" i="9"/>
  <c r="F218" i="9" s="1"/>
  <c r="E218" i="9"/>
  <c r="M217" i="9"/>
  <c r="L217" i="9"/>
  <c r="E217" i="9"/>
  <c r="M216" i="9"/>
  <c r="L216" i="9"/>
  <c r="F216" i="9" s="1"/>
  <c r="B216" i="9" s="1"/>
  <c r="E216" i="9"/>
  <c r="M215" i="9"/>
  <c r="F215" i="9" s="1"/>
  <c r="L215" i="9"/>
  <c r="E215" i="9"/>
  <c r="B215" i="9" s="1"/>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F86" i="9"/>
  <c r="H85" i="9"/>
  <c r="E85" i="9" s="1"/>
  <c r="B85" i="9" s="1"/>
  <c r="G85" i="9"/>
  <c r="F85" i="9"/>
  <c r="H84" i="9"/>
  <c r="G84" i="9"/>
  <c r="F84" i="9"/>
  <c r="E84" i="9"/>
  <c r="B84" i="9" s="1"/>
  <c r="H83" i="9"/>
  <c r="G83" i="9"/>
  <c r="F83" i="9"/>
  <c r="E83" i="9"/>
  <c r="B83" i="9" s="1"/>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F33" i="9"/>
  <c r="E33" i="9"/>
  <c r="B33" i="9" s="1"/>
  <c r="H32" i="9"/>
  <c r="G32" i="9"/>
  <c r="E32" i="9" s="1"/>
  <c r="B32" i="9" s="1"/>
  <c r="F32" i="9"/>
  <c r="H31" i="9"/>
  <c r="G31" i="9"/>
  <c r="E31" i="9" s="1"/>
  <c r="B31" i="9" s="1"/>
  <c r="F31" i="9"/>
  <c r="H30" i="9"/>
  <c r="E30" i="9" s="1"/>
  <c r="B30" i="9" s="1"/>
  <c r="G30" i="9"/>
  <c r="F30" i="9"/>
  <c r="H29" i="9"/>
  <c r="E29" i="9" s="1"/>
  <c r="B29" i="9" s="1"/>
  <c r="G29" i="9"/>
  <c r="F29" i="9"/>
  <c r="H28" i="9"/>
  <c r="G28" i="9"/>
  <c r="E28" i="9" s="1"/>
  <c r="B28" i="9" s="1"/>
  <c r="F28" i="9"/>
  <c r="H27" i="9"/>
  <c r="G27" i="9"/>
  <c r="F27" i="9"/>
  <c r="H26" i="9"/>
  <c r="G26" i="9"/>
  <c r="E26" i="9" s="1"/>
  <c r="B26" i="9" s="1"/>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9" i="8" s="1"/>
  <c r="D43" i="8" s="1"/>
  <c r="I35" i="3" s="1"/>
  <c r="D44" i="8"/>
  <c r="D36" i="8"/>
  <c r="D26" i="8"/>
  <c r="D24" i="8" s="1"/>
  <c r="C1499" i="1" s="1"/>
  <c r="D18" i="8"/>
  <c r="D8" i="8"/>
  <c r="D6" i="8" s="1"/>
  <c r="C1481" i="1" s="1"/>
  <c r="E44" i="7"/>
  <c r="D44" i="7"/>
  <c r="E39" i="7"/>
  <c r="D39" i="7"/>
  <c r="D38" i="7" s="1"/>
  <c r="E38" i="7"/>
  <c r="E30" i="7"/>
  <c r="D30" i="7"/>
  <c r="D22" i="7" s="1"/>
  <c r="H30" i="3" s="1"/>
  <c r="E23" i="7"/>
  <c r="E22" i="7" s="1"/>
  <c r="D23"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E141" i="6" s="1"/>
  <c r="I28" i="3"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E12" i="5"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D625" i="4" s="1"/>
  <c r="F625"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E636" i="4" s="1"/>
  <c r="D530" i="4"/>
  <c r="F530" i="4" s="1"/>
  <c r="D529" i="4"/>
  <c r="F529" i="4" s="1"/>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E644" i="4" s="1"/>
  <c r="D417" i="4"/>
  <c r="D644" i="4" s="1"/>
  <c r="F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E224" i="4" s="1"/>
  <c r="D220" i="1" s="1"/>
  <c r="D247" i="4"/>
  <c r="F246" i="4"/>
  <c r="F245" i="4"/>
  <c r="F244" i="4"/>
  <c r="E244" i="4"/>
  <c r="D244" i="4"/>
  <c r="F243" i="4"/>
  <c r="F242" i="4"/>
  <c r="F241" i="4"/>
  <c r="E240" i="4"/>
  <c r="D240" i="4"/>
  <c r="F240" i="4" s="1"/>
  <c r="F239" i="4"/>
  <c r="F238" i="4"/>
  <c r="F237" i="4"/>
  <c r="F236" i="4"/>
  <c r="E236" i="4"/>
  <c r="D236" i="4"/>
  <c r="F235" i="4"/>
  <c r="F234" i="4"/>
  <c r="F233" i="4"/>
  <c r="F232" i="4"/>
  <c r="E231" i="4"/>
  <c r="D231" i="4"/>
  <c r="D224" i="4" s="1"/>
  <c r="F230" i="4"/>
  <c r="F229" i="4"/>
  <c r="F228" i="4"/>
  <c r="E228" i="4"/>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F134" i="4"/>
  <c r="E134" i="4"/>
  <c r="E133" i="4" s="1"/>
  <c r="D134" i="4"/>
  <c r="D133" i="4"/>
  <c r="F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E82" i="4"/>
  <c r="F81" i="4"/>
  <c r="F80" i="4"/>
  <c r="F79" i="4"/>
  <c r="F78" i="4"/>
  <c r="E77" i="4"/>
  <c r="D77" i="4"/>
  <c r="F77" i="4" s="1"/>
  <c r="F76" i="4"/>
  <c r="F75" i="4"/>
  <c r="F74" i="4"/>
  <c r="E74" i="4"/>
  <c r="D74" i="4"/>
  <c r="F73" i="4"/>
  <c r="F72" i="4"/>
  <c r="F71" i="4"/>
  <c r="E71" i="4"/>
  <c r="D71" i="4"/>
  <c r="F70" i="4"/>
  <c r="F69" i="4"/>
  <c r="E68" i="4"/>
  <c r="E50" i="4" s="1"/>
  <c r="D46" i="1" s="1"/>
  <c r="D68" i="4"/>
  <c r="F68" i="4" s="1"/>
  <c r="F67" i="4"/>
  <c r="F66" i="4"/>
  <c r="E65" i="4"/>
  <c r="D65" i="4"/>
  <c r="F65" i="4" s="1"/>
  <c r="F64" i="4"/>
  <c r="F63"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C1576" i="1"/>
  <c r="G1576" i="1" s="1"/>
  <c r="H1575" i="1"/>
  <c r="G1575" i="1"/>
  <c r="C1575" i="1"/>
  <c r="C1574" i="1"/>
  <c r="C1573" i="1"/>
  <c r="H1573" i="1" s="1"/>
  <c r="H1572" i="1"/>
  <c r="C1572" i="1"/>
  <c r="G1572" i="1" s="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4" i="1"/>
  <c r="C1524" i="1"/>
  <c r="G1524" i="1" s="1"/>
  <c r="H1523" i="1"/>
  <c r="G1523" i="1"/>
  <c r="C1523" i="1"/>
  <c r="C1522" i="1"/>
  <c r="C1521" i="1"/>
  <c r="H1521" i="1" s="1"/>
  <c r="H1520" i="1"/>
  <c r="C1520" i="1"/>
  <c r="G1520" i="1" s="1"/>
  <c r="H1519" i="1"/>
  <c r="G1519" i="1"/>
  <c r="C1519" i="1"/>
  <c r="C1518"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C1504" i="1"/>
  <c r="G1504" i="1" s="1"/>
  <c r="G1503" i="1"/>
  <c r="C1503" i="1"/>
  <c r="H1503" i="1" s="1"/>
  <c r="C1502" i="1"/>
  <c r="C1501" i="1"/>
  <c r="H1501" i="1" s="1"/>
  <c r="H1500" i="1"/>
  <c r="C1500" i="1"/>
  <c r="G1500" i="1" s="1"/>
  <c r="H1499" i="1"/>
  <c r="G1499" i="1"/>
  <c r="C1498" i="1"/>
  <c r="H1498" i="1" s="1"/>
  <c r="C1497" i="1"/>
  <c r="H1496" i="1"/>
  <c r="C1496" i="1"/>
  <c r="G1496" i="1" s="1"/>
  <c r="H1495" i="1"/>
  <c r="G1495" i="1"/>
  <c r="C1495" i="1"/>
  <c r="C1494" i="1"/>
  <c r="H1494" i="1" s="1"/>
  <c r="C1493" i="1"/>
  <c r="H1492" i="1"/>
  <c r="C1492" i="1"/>
  <c r="G1492" i="1" s="1"/>
  <c r="G1491" i="1"/>
  <c r="C1491" i="1"/>
  <c r="H1491" i="1" s="1"/>
  <c r="C1490" i="1"/>
  <c r="H1490" i="1" s="1"/>
  <c r="C1489" i="1"/>
  <c r="H1488" i="1"/>
  <c r="C1488" i="1"/>
  <c r="G1488" i="1" s="1"/>
  <c r="H1487" i="1"/>
  <c r="G1487" i="1"/>
  <c r="C1487" i="1"/>
  <c r="C1486" i="1"/>
  <c r="H1486" i="1" s="1"/>
  <c r="C1485" i="1"/>
  <c r="C1484" i="1"/>
  <c r="G1484" i="1" s="1"/>
  <c r="C1483" i="1"/>
  <c r="H1483" i="1" s="1"/>
  <c r="C1482" i="1"/>
  <c r="H1482" i="1" s="1"/>
  <c r="H1480" i="1"/>
  <c r="C1480" i="1"/>
  <c r="G1480" i="1" s="1"/>
  <c r="D1479" i="1"/>
  <c r="J1479" i="1" s="1"/>
  <c r="C1479" i="1"/>
  <c r="H1478" i="1"/>
  <c r="G1478" i="1"/>
  <c r="D1478" i="1"/>
  <c r="C1478" i="1"/>
  <c r="J1478" i="1" s="1"/>
  <c r="D1477" i="1"/>
  <c r="J1477" i="1" s="1"/>
  <c r="C1477" i="1"/>
  <c r="H1476" i="1"/>
  <c r="G1476" i="1"/>
  <c r="D1476" i="1"/>
  <c r="C1476" i="1"/>
  <c r="J1476" i="1" s="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D1460" i="1"/>
  <c r="H1460" i="1" s="1"/>
  <c r="C1460" i="1"/>
  <c r="G1460" i="1" s="1"/>
  <c r="H1459" i="1"/>
  <c r="D1459" i="1"/>
  <c r="G1459" i="1" s="1"/>
  <c r="I1459" i="1" s="1"/>
  <c r="C1459" i="1"/>
  <c r="D1458" i="1"/>
  <c r="J1458" i="1" s="1"/>
  <c r="C1458" i="1"/>
  <c r="G1458" i="1" s="1"/>
  <c r="H1457" i="1"/>
  <c r="D1457" i="1"/>
  <c r="G1457" i="1" s="1"/>
  <c r="I1457" i="1" s="1"/>
  <c r="C1457" i="1"/>
  <c r="D1456" i="1"/>
  <c r="J1456" i="1" s="1"/>
  <c r="C1456" i="1"/>
  <c r="G1456" i="1" s="1"/>
  <c r="H1455" i="1"/>
  <c r="D1455" i="1"/>
  <c r="G1455" i="1" s="1"/>
  <c r="I1455" i="1" s="1"/>
  <c r="C1455" i="1"/>
  <c r="H1454" i="1"/>
  <c r="D1454" i="1"/>
  <c r="G1454" i="1" s="1"/>
  <c r="C1454" i="1"/>
  <c r="H1453" i="1"/>
  <c r="D1453" i="1"/>
  <c r="G1453" i="1" s="1"/>
  <c r="C1453" i="1"/>
  <c r="D1452" i="1"/>
  <c r="J1452" i="1" s="1"/>
  <c r="C1452" i="1"/>
  <c r="G1452" i="1" s="1"/>
  <c r="H1451" i="1"/>
  <c r="D1451" i="1"/>
  <c r="G1451" i="1" s="1"/>
  <c r="I1451" i="1" s="1"/>
  <c r="C1451" i="1"/>
  <c r="D1450" i="1"/>
  <c r="J1450" i="1" s="1"/>
  <c r="C1450" i="1"/>
  <c r="G1450" i="1" s="1"/>
  <c r="H1449" i="1"/>
  <c r="D1449" i="1"/>
  <c r="G1449" i="1" s="1"/>
  <c r="I1449" i="1" s="1"/>
  <c r="C1449" i="1"/>
  <c r="D1448" i="1"/>
  <c r="J1448" i="1" s="1"/>
  <c r="C1448" i="1"/>
  <c r="G1448" i="1" s="1"/>
  <c r="H1447" i="1"/>
  <c r="D1447" i="1"/>
  <c r="G1447" i="1" s="1"/>
  <c r="I1447" i="1" s="1"/>
  <c r="C1447" i="1"/>
  <c r="D1446" i="1"/>
  <c r="J1446" i="1" s="1"/>
  <c r="C1446" i="1"/>
  <c r="G1446" i="1" s="1"/>
  <c r="G1445" i="1"/>
  <c r="D1445" i="1"/>
  <c r="C1445" i="1"/>
  <c r="J1445" i="1" s="1"/>
  <c r="D1444" i="1"/>
  <c r="C1444" i="1"/>
  <c r="H1444" i="1" s="1"/>
  <c r="G1443" i="1"/>
  <c r="D1443" i="1"/>
  <c r="C1443" i="1"/>
  <c r="J1443" i="1" s="1"/>
  <c r="D1442" i="1"/>
  <c r="C1442" i="1"/>
  <c r="H1442" i="1" s="1"/>
  <c r="G1441" i="1"/>
  <c r="D1441" i="1"/>
  <c r="C1441" i="1"/>
  <c r="J1441" i="1" s="1"/>
  <c r="D1440" i="1"/>
  <c r="C1440" i="1"/>
  <c r="H1440" i="1" s="1"/>
  <c r="G1439" i="1"/>
  <c r="D1439" i="1"/>
  <c r="C1439" i="1"/>
  <c r="J1439" i="1" s="1"/>
  <c r="G1438" i="1"/>
  <c r="D1438" i="1"/>
  <c r="C1438" i="1"/>
  <c r="H1438" i="1" s="1"/>
  <c r="G1437" i="1"/>
  <c r="D1437" i="1"/>
  <c r="C1437" i="1"/>
  <c r="H1437" i="1" s="1"/>
  <c r="D1436" i="1"/>
  <c r="D1435"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D1379" i="1"/>
  <c r="C1379" i="1"/>
  <c r="H1379" i="1" s="1"/>
  <c r="D1378" i="1"/>
  <c r="C1378" i="1"/>
  <c r="H1378" i="1" s="1"/>
  <c r="G1377" i="1"/>
  <c r="D1377" i="1"/>
  <c r="C1377" i="1"/>
  <c r="H1377" i="1" s="1"/>
  <c r="G1376" i="1"/>
  <c r="D1376" i="1"/>
  <c r="C1376" i="1"/>
  <c r="H1376" i="1" s="1"/>
  <c r="D1375" i="1"/>
  <c r="C1375" i="1"/>
  <c r="H1375" i="1" s="1"/>
  <c r="D1374" i="1"/>
  <c r="C1374" i="1"/>
  <c r="G1373" i="1"/>
  <c r="D1373" i="1"/>
  <c r="C1373" i="1"/>
  <c r="H1373" i="1" s="1"/>
  <c r="D1372" i="1"/>
  <c r="G1372" i="1" s="1"/>
  <c r="C1372" i="1"/>
  <c r="D1371" i="1"/>
  <c r="C1371" i="1"/>
  <c r="H1371" i="1" s="1"/>
  <c r="D1370" i="1"/>
  <c r="C1370" i="1"/>
  <c r="G1369" i="1"/>
  <c r="D1369" i="1"/>
  <c r="C1369" i="1"/>
  <c r="H1369" i="1" s="1"/>
  <c r="D1368" i="1"/>
  <c r="G1368" i="1" s="1"/>
  <c r="C1368" i="1"/>
  <c r="D1367" i="1"/>
  <c r="C1367" i="1"/>
  <c r="H1367" i="1" s="1"/>
  <c r="D1366" i="1"/>
  <c r="C1366" i="1"/>
  <c r="G1365" i="1"/>
  <c r="D1365" i="1"/>
  <c r="C1365" i="1"/>
  <c r="H1365" i="1" s="1"/>
  <c r="D1364" i="1"/>
  <c r="G1364" i="1" s="1"/>
  <c r="C1364" i="1"/>
  <c r="D1363" i="1"/>
  <c r="C1363" i="1"/>
  <c r="H1363" i="1" s="1"/>
  <c r="D1362" i="1"/>
  <c r="C1362" i="1"/>
  <c r="G1361" i="1"/>
  <c r="D1361" i="1"/>
  <c r="C1361" i="1"/>
  <c r="H1361" i="1" s="1"/>
  <c r="D1360" i="1"/>
  <c r="G1360" i="1" s="1"/>
  <c r="C1360" i="1"/>
  <c r="D1359" i="1"/>
  <c r="C1359" i="1"/>
  <c r="H1359" i="1" s="1"/>
  <c r="D1358" i="1"/>
  <c r="C1358" i="1"/>
  <c r="G1357" i="1"/>
  <c r="D1357" i="1"/>
  <c r="C1357" i="1"/>
  <c r="H1357" i="1" s="1"/>
  <c r="D1356" i="1"/>
  <c r="G1356" i="1" s="1"/>
  <c r="C1356" i="1"/>
  <c r="D1355" i="1"/>
  <c r="C1355" i="1"/>
  <c r="H1355" i="1" s="1"/>
  <c r="D1354" i="1"/>
  <c r="C1354" i="1"/>
  <c r="G1353" i="1"/>
  <c r="D1353" i="1"/>
  <c r="C1353" i="1"/>
  <c r="H1353" i="1" s="1"/>
  <c r="D1352" i="1"/>
  <c r="G1352" i="1" s="1"/>
  <c r="C1352" i="1"/>
  <c r="D1351" i="1"/>
  <c r="C1351" i="1"/>
  <c r="H1351" i="1" s="1"/>
  <c r="D1350" i="1"/>
  <c r="C1350" i="1"/>
  <c r="G1349" i="1"/>
  <c r="D1349" i="1"/>
  <c r="C1349" i="1"/>
  <c r="H1349" i="1" s="1"/>
  <c r="D1348" i="1"/>
  <c r="G1348" i="1" s="1"/>
  <c r="C1348" i="1"/>
  <c r="D1347" i="1"/>
  <c r="C1347" i="1"/>
  <c r="H1347" i="1" s="1"/>
  <c r="D1346" i="1"/>
  <c r="C1346" i="1"/>
  <c r="G1345" i="1"/>
  <c r="D1345" i="1"/>
  <c r="C1345" i="1"/>
  <c r="H1345" i="1" s="1"/>
  <c r="D1344" i="1"/>
  <c r="G1344" i="1" s="1"/>
  <c r="C1344" i="1"/>
  <c r="D1343" i="1"/>
  <c r="C1343" i="1"/>
  <c r="H1343" i="1" s="1"/>
  <c r="D1342" i="1"/>
  <c r="C1342" i="1"/>
  <c r="G1341" i="1"/>
  <c r="D1341" i="1"/>
  <c r="C1341" i="1"/>
  <c r="H1341" i="1" s="1"/>
  <c r="D1340" i="1"/>
  <c r="G1340" i="1" s="1"/>
  <c r="C1340" i="1"/>
  <c r="D1339" i="1"/>
  <c r="C1339" i="1"/>
  <c r="H1339" i="1" s="1"/>
  <c r="D1338" i="1"/>
  <c r="C1338" i="1"/>
  <c r="G1337" i="1"/>
  <c r="D1337" i="1"/>
  <c r="C1337" i="1"/>
  <c r="H1337" i="1" s="1"/>
  <c r="D1336" i="1"/>
  <c r="G1336" i="1" s="1"/>
  <c r="C1336" i="1"/>
  <c r="D1335" i="1"/>
  <c r="C1335" i="1"/>
  <c r="H1335" i="1" s="1"/>
  <c r="D1334" i="1"/>
  <c r="C1334" i="1"/>
  <c r="G1333" i="1"/>
  <c r="D1333" i="1"/>
  <c r="C1333" i="1"/>
  <c r="H1333" i="1" s="1"/>
  <c r="D1332" i="1"/>
  <c r="G1332" i="1" s="1"/>
  <c r="C1332" i="1"/>
  <c r="D1331" i="1"/>
  <c r="C1331" i="1"/>
  <c r="H1331" i="1" s="1"/>
  <c r="D1330" i="1"/>
  <c r="C1330" i="1"/>
  <c r="D1329" i="1"/>
  <c r="D1328" i="1"/>
  <c r="G1328" i="1" s="1"/>
  <c r="C1328" i="1"/>
  <c r="D1327" i="1"/>
  <c r="C1327" i="1"/>
  <c r="H1327" i="1" s="1"/>
  <c r="D1326" i="1"/>
  <c r="C1326" i="1"/>
  <c r="G1325" i="1"/>
  <c r="D1325" i="1"/>
  <c r="C1325" i="1"/>
  <c r="H1325" i="1" s="1"/>
  <c r="D1324" i="1"/>
  <c r="G1324" i="1" s="1"/>
  <c r="C1324" i="1"/>
  <c r="D1323" i="1"/>
  <c r="C1323" i="1"/>
  <c r="H1323" i="1" s="1"/>
  <c r="D1322" i="1"/>
  <c r="C1322" i="1"/>
  <c r="G1321" i="1"/>
  <c r="D1321" i="1"/>
  <c r="C1321" i="1"/>
  <c r="H1321" i="1" s="1"/>
  <c r="D1320" i="1"/>
  <c r="G1320" i="1" s="1"/>
  <c r="C1320" i="1"/>
  <c r="D1319" i="1"/>
  <c r="C1319" i="1"/>
  <c r="H1319" i="1" s="1"/>
  <c r="D1318" i="1"/>
  <c r="C1318" i="1"/>
  <c r="G1317" i="1"/>
  <c r="D1317" i="1"/>
  <c r="C1317" i="1"/>
  <c r="H1317" i="1" s="1"/>
  <c r="D1316" i="1"/>
  <c r="G1316" i="1" s="1"/>
  <c r="C1316" i="1"/>
  <c r="D1315" i="1"/>
  <c r="C1315" i="1"/>
  <c r="H1315" i="1" s="1"/>
  <c r="D1314" i="1"/>
  <c r="C1314" i="1"/>
  <c r="G1313" i="1"/>
  <c r="D1313" i="1"/>
  <c r="C1313" i="1"/>
  <c r="H1313" i="1" s="1"/>
  <c r="D1312" i="1"/>
  <c r="G1312" i="1" s="1"/>
  <c r="C1312" i="1"/>
  <c r="D1311" i="1"/>
  <c r="C1311" i="1"/>
  <c r="H1311" i="1" s="1"/>
  <c r="D1310" i="1"/>
  <c r="C1310" i="1"/>
  <c r="G1309" i="1"/>
  <c r="D1309" i="1"/>
  <c r="C1309" i="1"/>
  <c r="H1309" i="1" s="1"/>
  <c r="D1308" i="1"/>
  <c r="G1308" i="1" s="1"/>
  <c r="C1308" i="1"/>
  <c r="D1307" i="1"/>
  <c r="C1307" i="1"/>
  <c r="H1307" i="1" s="1"/>
  <c r="D1306" i="1"/>
  <c r="C1306" i="1"/>
  <c r="G1305" i="1"/>
  <c r="D1305" i="1"/>
  <c r="C1305" i="1"/>
  <c r="H1305" i="1" s="1"/>
  <c r="D1304" i="1"/>
  <c r="G1304" i="1" s="1"/>
  <c r="C1304" i="1"/>
  <c r="D1303" i="1"/>
  <c r="C1303" i="1"/>
  <c r="H1303" i="1" s="1"/>
  <c r="D1302" i="1"/>
  <c r="C1302" i="1"/>
  <c r="G1301" i="1"/>
  <c r="D1301" i="1"/>
  <c r="C1301" i="1"/>
  <c r="H1301" i="1" s="1"/>
  <c r="D1300" i="1"/>
  <c r="G1300" i="1" s="1"/>
  <c r="C1300" i="1"/>
  <c r="D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2" i="1"/>
  <c r="D1221" i="1"/>
  <c r="H1221" i="1" s="1"/>
  <c r="C1221" i="1"/>
  <c r="D1220" i="1"/>
  <c r="H1220" i="1" s="1"/>
  <c r="C1220" i="1"/>
  <c r="D1219" i="1"/>
  <c r="H1219" i="1" s="1"/>
  <c r="C1219" i="1"/>
  <c r="D1218" i="1"/>
  <c r="H1218" i="1" s="1"/>
  <c r="C1218" i="1"/>
  <c r="D1217" i="1"/>
  <c r="H1217" i="1" s="1"/>
  <c r="C1217" i="1"/>
  <c r="D1216" i="1"/>
  <c r="H1216" i="1" s="1"/>
  <c r="C1216" i="1"/>
  <c r="D1215" i="1"/>
  <c r="D1214"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H1183" i="1" s="1"/>
  <c r="C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3" i="1"/>
  <c r="H1123" i="1" s="1"/>
  <c r="C1123" i="1"/>
  <c r="D1122" i="1"/>
  <c r="H1122" i="1" s="1"/>
  <c r="C1122" i="1"/>
  <c r="D1121" i="1"/>
  <c r="H1121" i="1" s="1"/>
  <c r="C1121" i="1"/>
  <c r="D1120" i="1"/>
  <c r="H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D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D1030" i="1"/>
  <c r="G1030" i="1" s="1"/>
  <c r="C1030" i="1"/>
  <c r="H1029" i="1"/>
  <c r="D1029" i="1"/>
  <c r="G1029" i="1" s="1"/>
  <c r="C1029" i="1"/>
  <c r="D1028" i="1"/>
  <c r="G1028" i="1" s="1"/>
  <c r="C1028" i="1"/>
  <c r="H1027" i="1"/>
  <c r="D1027" i="1"/>
  <c r="G1027" i="1" s="1"/>
  <c r="C1027" i="1"/>
  <c r="D1026" i="1"/>
  <c r="G1026" i="1" s="1"/>
  <c r="C1026" i="1"/>
  <c r="H1025" i="1"/>
  <c r="D1025" i="1"/>
  <c r="G1025" i="1" s="1"/>
  <c r="C1025" i="1"/>
  <c r="D1024" i="1"/>
  <c r="G1024" i="1" s="1"/>
  <c r="C1024" i="1"/>
  <c r="H1023" i="1"/>
  <c r="D1023" i="1"/>
  <c r="G1023" i="1" s="1"/>
  <c r="C1023" i="1"/>
  <c r="D1022" i="1"/>
  <c r="G1022" i="1" s="1"/>
  <c r="C1022" i="1"/>
  <c r="H1021" i="1"/>
  <c r="D1021" i="1"/>
  <c r="G1021" i="1" s="1"/>
  <c r="C1021" i="1"/>
  <c r="D1020" i="1"/>
  <c r="G1020" i="1" s="1"/>
  <c r="C1020" i="1"/>
  <c r="H1019" i="1"/>
  <c r="D1019" i="1"/>
  <c r="G1019" i="1" s="1"/>
  <c r="C1019" i="1"/>
  <c r="D1018" i="1"/>
  <c r="G1018" i="1" s="1"/>
  <c r="C1018" i="1"/>
  <c r="H1017" i="1"/>
  <c r="D1017" i="1"/>
  <c r="G1017" i="1" s="1"/>
  <c r="C1017" i="1"/>
  <c r="D1016" i="1"/>
  <c r="G1016" i="1" s="1"/>
  <c r="C1016" i="1"/>
  <c r="H1015" i="1"/>
  <c r="D1015" i="1"/>
  <c r="G1015" i="1" s="1"/>
  <c r="C1015" i="1"/>
  <c r="D1014" i="1"/>
  <c r="G1014" i="1" s="1"/>
  <c r="C1014" i="1"/>
  <c r="H1013" i="1"/>
  <c r="D1013" i="1"/>
  <c r="G1013" i="1" s="1"/>
  <c r="C1013" i="1"/>
  <c r="D1012" i="1"/>
  <c r="G1012" i="1" s="1"/>
  <c r="C1012" i="1"/>
  <c r="H1011" i="1"/>
  <c r="D1011" i="1"/>
  <c r="G1011" i="1" s="1"/>
  <c r="C1011" i="1"/>
  <c r="D1010" i="1"/>
  <c r="G1010" i="1" s="1"/>
  <c r="C1010" i="1"/>
  <c r="H1009" i="1"/>
  <c r="D1009" i="1"/>
  <c r="G1009" i="1" s="1"/>
  <c r="C1009" i="1"/>
  <c r="D1008" i="1"/>
  <c r="G1008" i="1" s="1"/>
  <c r="C1008" i="1"/>
  <c r="H1007" i="1"/>
  <c r="D1007" i="1"/>
  <c r="G1007" i="1" s="1"/>
  <c r="C1007" i="1"/>
  <c r="D1006" i="1"/>
  <c r="G1006" i="1" s="1"/>
  <c r="C1006" i="1"/>
  <c r="H1005" i="1"/>
  <c r="D1005" i="1"/>
  <c r="G1005" i="1" s="1"/>
  <c r="C1005" i="1"/>
  <c r="D1004" i="1"/>
  <c r="G1004" i="1" s="1"/>
  <c r="C1004" i="1"/>
  <c r="H1003" i="1"/>
  <c r="D1003" i="1"/>
  <c r="G1003" i="1" s="1"/>
  <c r="C1003" i="1"/>
  <c r="D1002" i="1"/>
  <c r="G1002" i="1" s="1"/>
  <c r="C1002" i="1"/>
  <c r="H1001" i="1"/>
  <c r="D1001" i="1"/>
  <c r="G1001" i="1" s="1"/>
  <c r="C1001" i="1"/>
  <c r="G1000" i="1"/>
  <c r="D1000" i="1"/>
  <c r="H1000" i="1" s="1"/>
  <c r="C1000" i="1"/>
  <c r="G999" i="1"/>
  <c r="D999" i="1"/>
  <c r="H999" i="1" s="1"/>
  <c r="C999" i="1"/>
  <c r="G998" i="1"/>
  <c r="D998" i="1"/>
  <c r="H998" i="1" s="1"/>
  <c r="C998" i="1"/>
  <c r="G997"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D989" i="1"/>
  <c r="H989" i="1" s="1"/>
  <c r="C989" i="1"/>
  <c r="D988" i="1"/>
  <c r="H988" i="1" s="1"/>
  <c r="C988" i="1"/>
  <c r="D987" i="1"/>
  <c r="H987" i="1" s="1"/>
  <c r="C987" i="1"/>
  <c r="D986" i="1"/>
  <c r="H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D859" i="1"/>
  <c r="G859" i="1" s="1"/>
  <c r="C859" i="1"/>
  <c r="H858" i="1"/>
  <c r="D858" i="1"/>
  <c r="G858" i="1" s="1"/>
  <c r="C858" i="1"/>
  <c r="D857" i="1"/>
  <c r="G857" i="1" s="1"/>
  <c r="C857" i="1"/>
  <c r="H856" i="1"/>
  <c r="D856" i="1"/>
  <c r="G856" i="1" s="1"/>
  <c r="C856" i="1"/>
  <c r="D855" i="1"/>
  <c r="G855" i="1" s="1"/>
  <c r="C855" i="1"/>
  <c r="H854" i="1"/>
  <c r="D854" i="1"/>
  <c r="G854" i="1" s="1"/>
  <c r="C854" i="1"/>
  <c r="D853" i="1"/>
  <c r="G853" i="1" s="1"/>
  <c r="C853" i="1"/>
  <c r="H852" i="1"/>
  <c r="D852" i="1"/>
  <c r="G852" i="1" s="1"/>
  <c r="C852" i="1"/>
  <c r="D851" i="1"/>
  <c r="G851" i="1" s="1"/>
  <c r="C851" i="1"/>
  <c r="H850" i="1"/>
  <c r="D850" i="1"/>
  <c r="G850" i="1" s="1"/>
  <c r="C850" i="1"/>
  <c r="D849" i="1"/>
  <c r="G849" i="1" s="1"/>
  <c r="C849" i="1"/>
  <c r="H848" i="1"/>
  <c r="D848" i="1"/>
  <c r="G848" i="1" s="1"/>
  <c r="C848" i="1"/>
  <c r="D847" i="1"/>
  <c r="G847" i="1" s="1"/>
  <c r="C847" i="1"/>
  <c r="H846" i="1"/>
  <c r="D846" i="1"/>
  <c r="G846" i="1" s="1"/>
  <c r="C846" i="1"/>
  <c r="D845" i="1"/>
  <c r="G845" i="1" s="1"/>
  <c r="C845" i="1"/>
  <c r="H844" i="1"/>
  <c r="D844" i="1"/>
  <c r="G844" i="1" s="1"/>
  <c r="C844" i="1"/>
  <c r="D843" i="1"/>
  <c r="G843" i="1" s="1"/>
  <c r="C843" i="1"/>
  <c r="H842" i="1"/>
  <c r="D842" i="1"/>
  <c r="G842" i="1" s="1"/>
  <c r="C842" i="1"/>
  <c r="D841" i="1"/>
  <c r="G841" i="1" s="1"/>
  <c r="C841" i="1"/>
  <c r="H840" i="1"/>
  <c r="D840" i="1"/>
  <c r="G840" i="1" s="1"/>
  <c r="C840" i="1"/>
  <c r="D839" i="1"/>
  <c r="G839" i="1" s="1"/>
  <c r="C839" i="1"/>
  <c r="H838" i="1"/>
  <c r="D838" i="1"/>
  <c r="G838" i="1" s="1"/>
  <c r="C838" i="1"/>
  <c r="D837" i="1"/>
  <c r="G837" i="1" s="1"/>
  <c r="C837" i="1"/>
  <c r="H836" i="1"/>
  <c r="D836" i="1"/>
  <c r="G836" i="1" s="1"/>
  <c r="C836" i="1"/>
  <c r="D835" i="1"/>
  <c r="G835" i="1" s="1"/>
  <c r="C835" i="1"/>
  <c r="H834" i="1"/>
  <c r="D834" i="1"/>
  <c r="G834" i="1" s="1"/>
  <c r="C834" i="1"/>
  <c r="D833" i="1"/>
  <c r="G833" i="1" s="1"/>
  <c r="C833" i="1"/>
  <c r="H832" i="1"/>
  <c r="D832" i="1"/>
  <c r="G832" i="1" s="1"/>
  <c r="C832" i="1"/>
  <c r="D831" i="1"/>
  <c r="G831" i="1" s="1"/>
  <c r="C831" i="1"/>
  <c r="H830" i="1"/>
  <c r="D830" i="1"/>
  <c r="G830" i="1" s="1"/>
  <c r="C830" i="1"/>
  <c r="D829" i="1"/>
  <c r="G829" i="1" s="1"/>
  <c r="C829" i="1"/>
  <c r="H828" i="1"/>
  <c r="D828" i="1"/>
  <c r="G828" i="1" s="1"/>
  <c r="C828" i="1"/>
  <c r="D827" i="1"/>
  <c r="G827" i="1" s="1"/>
  <c r="C827" i="1"/>
  <c r="H826" i="1"/>
  <c r="D826" i="1"/>
  <c r="G826" i="1" s="1"/>
  <c r="C826" i="1"/>
  <c r="D825" i="1"/>
  <c r="G825" i="1" s="1"/>
  <c r="C825" i="1"/>
  <c r="H824" i="1"/>
  <c r="D824" i="1"/>
  <c r="G824" i="1" s="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D662" i="1"/>
  <c r="C662" i="1"/>
  <c r="H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D647" i="1"/>
  <c r="C647" i="1"/>
  <c r="G647" i="1" s="1"/>
  <c r="H646" i="1"/>
  <c r="G646" i="1"/>
  <c r="D646" i="1"/>
  <c r="C646" i="1"/>
  <c r="D645" i="1"/>
  <c r="C645" i="1"/>
  <c r="H645" i="1" s="1"/>
  <c r="D644" i="1"/>
  <c r="C644" i="1"/>
  <c r="H644" i="1" s="1"/>
  <c r="D643" i="1"/>
  <c r="C643" i="1"/>
  <c r="H643" i="1" s="1"/>
  <c r="H642" i="1"/>
  <c r="D642" i="1"/>
  <c r="C642" i="1"/>
  <c r="H641" i="1"/>
  <c r="G641" i="1"/>
  <c r="D641" i="1"/>
  <c r="C641" i="1"/>
  <c r="D638" i="1"/>
  <c r="C638" i="1"/>
  <c r="H638" i="1" s="1"/>
  <c r="H632" i="1"/>
  <c r="G632" i="1"/>
  <c r="D632" i="1"/>
  <c r="C632" i="1"/>
  <c r="H631" i="1"/>
  <c r="G631" i="1"/>
  <c r="D631" i="1"/>
  <c r="C631" i="1"/>
  <c r="D630"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C413" i="1"/>
  <c r="H413" i="1" s="1"/>
  <c r="D412" i="1"/>
  <c r="C412" i="1"/>
  <c r="H412" i="1" s="1"/>
  <c r="D411" i="1"/>
  <c r="G411" i="1" s="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C368" i="1"/>
  <c r="H368" i="1" s="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D354" i="1"/>
  <c r="G354" i="1" s="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G307" i="1"/>
  <c r="D307" i="1"/>
  <c r="C307" i="1"/>
  <c r="H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H292" i="1" s="1"/>
  <c r="D291" i="1"/>
  <c r="C291" i="1"/>
  <c r="H291" i="1" s="1"/>
  <c r="D290" i="1"/>
  <c r="C290" i="1"/>
  <c r="H290" i="1" s="1"/>
  <c r="H289" i="1"/>
  <c r="G289" i="1"/>
  <c r="D289" i="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D244" i="1"/>
  <c r="C244" i="1"/>
  <c r="H244" i="1" s="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0" i="1"/>
  <c r="D190" i="1"/>
  <c r="G190" i="1" s="1"/>
  <c r="C190" i="1"/>
  <c r="D189" i="1"/>
  <c r="C189" i="1"/>
  <c r="D188" i="1"/>
  <c r="C188" i="1"/>
  <c r="D187" i="1"/>
  <c r="C187" i="1"/>
  <c r="H186" i="1"/>
  <c r="G186" i="1"/>
  <c r="D186" i="1"/>
  <c r="C186" i="1"/>
  <c r="D185" i="1"/>
  <c r="G185" i="1" s="1"/>
  <c r="C185" i="1"/>
  <c r="H185" i="1" s="1"/>
  <c r="D184" i="1"/>
  <c r="C184" i="1"/>
  <c r="D183" i="1"/>
  <c r="C183" i="1"/>
  <c r="H183" i="1" s="1"/>
  <c r="H182" i="1"/>
  <c r="G182" i="1"/>
  <c r="D182" i="1"/>
  <c r="C182" i="1"/>
  <c r="D181" i="1"/>
  <c r="C181" i="1"/>
  <c r="H181" i="1" s="1"/>
  <c r="D180" i="1"/>
  <c r="C180" i="1"/>
  <c r="H180" i="1" s="1"/>
  <c r="H179" i="1"/>
  <c r="G179" i="1"/>
  <c r="D179" i="1"/>
  <c r="C179" i="1"/>
  <c r="G178" i="1"/>
  <c r="D178" i="1"/>
  <c r="C178" i="1"/>
  <c r="H178" i="1" s="1"/>
  <c r="D177" i="1"/>
  <c r="C177" i="1"/>
  <c r="H177" i="1" s="1"/>
  <c r="D176" i="1"/>
  <c r="C176" i="1"/>
  <c r="H176" i="1" s="1"/>
  <c r="D175" i="1"/>
  <c r="C175" i="1"/>
  <c r="H175" i="1" s="1"/>
  <c r="D174" i="1"/>
  <c r="C174" i="1"/>
  <c r="D173" i="1"/>
  <c r="C173" i="1"/>
  <c r="H172" i="1"/>
  <c r="G172" i="1"/>
  <c r="D172" i="1"/>
  <c r="C172" i="1"/>
  <c r="H171" i="1"/>
  <c r="G171" i="1"/>
  <c r="D171" i="1"/>
  <c r="C171" i="1"/>
  <c r="D170" i="1"/>
  <c r="C170" i="1"/>
  <c r="H169" i="1"/>
  <c r="G169" i="1"/>
  <c r="D169" i="1"/>
  <c r="C169" i="1"/>
  <c r="D168" i="1"/>
  <c r="C168" i="1"/>
  <c r="D167" i="1"/>
  <c r="C167" i="1"/>
  <c r="D166" i="1"/>
  <c r="C166" i="1"/>
  <c r="D165" i="1"/>
  <c r="C165" i="1"/>
  <c r="H165" i="1" s="1"/>
  <c r="H164" i="1"/>
  <c r="G164" i="1"/>
  <c r="D164" i="1"/>
  <c r="C164" i="1"/>
  <c r="D163" i="1"/>
  <c r="C163" i="1"/>
  <c r="D162" i="1"/>
  <c r="C162" i="1"/>
  <c r="D161" i="1"/>
  <c r="C161" i="1"/>
  <c r="D160" i="1"/>
  <c r="C160" i="1"/>
  <c r="H160" i="1" s="1"/>
  <c r="H158" i="1"/>
  <c r="G158" i="1"/>
  <c r="D158" i="1"/>
  <c r="C158" i="1"/>
  <c r="D157" i="1"/>
  <c r="C157" i="1"/>
  <c r="H157" i="1" s="1"/>
  <c r="H156" i="1"/>
  <c r="G156" i="1"/>
  <c r="D156" i="1"/>
  <c r="C156" i="1"/>
  <c r="H155" i="1"/>
  <c r="D155" i="1"/>
  <c r="G155" i="1" s="1"/>
  <c r="C155" i="1"/>
  <c r="H154" i="1"/>
  <c r="D154" i="1"/>
  <c r="G154" i="1" s="1"/>
  <c r="C154" i="1"/>
  <c r="D153" i="1"/>
  <c r="C153" i="1"/>
  <c r="H153" i="1" s="1"/>
  <c r="D152" i="1"/>
  <c r="C152" i="1"/>
  <c r="H152" i="1" s="1"/>
  <c r="H151" i="1"/>
  <c r="G151" i="1"/>
  <c r="D151" i="1"/>
  <c r="C151" i="1"/>
  <c r="D150" i="1"/>
  <c r="C150" i="1"/>
  <c r="H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C134" i="1"/>
  <c r="H133" i="1"/>
  <c r="G133" i="1"/>
  <c r="D133" i="1"/>
  <c r="C133" i="1"/>
  <c r="H132" i="1"/>
  <c r="G132" i="1"/>
  <c r="D132" i="1"/>
  <c r="C132" i="1"/>
  <c r="H131" i="1"/>
  <c r="G131" i="1"/>
  <c r="D131" i="1"/>
  <c r="C131" i="1"/>
  <c r="H130" i="1"/>
  <c r="G130" i="1"/>
  <c r="D130" i="1"/>
  <c r="C130" i="1"/>
  <c r="D129" i="1"/>
  <c r="C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G64" i="1"/>
  <c r="D64" i="1"/>
  <c r="C64" i="1"/>
  <c r="H63" i="1"/>
  <c r="G63" i="1"/>
  <c r="D63" i="1"/>
  <c r="C63" i="1"/>
  <c r="H62" i="1"/>
  <c r="G62" i="1"/>
  <c r="D62" i="1"/>
  <c r="C62" i="1"/>
  <c r="H61" i="1"/>
  <c r="G61" i="1"/>
  <c r="D61" i="1"/>
  <c r="C61" i="1"/>
  <c r="H60" i="1"/>
  <c r="G60" i="1"/>
  <c r="D60" i="1"/>
  <c r="C60" i="1"/>
  <c r="D59" i="1"/>
  <c r="C59" i="1"/>
  <c r="H58" i="1"/>
  <c r="D58" i="1"/>
  <c r="G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3" i="9" l="1"/>
  <c r="B283" i="9" s="1"/>
  <c r="E284" i="9"/>
  <c r="B284" i="9" s="1"/>
  <c r="G1579" i="1"/>
  <c r="H1576" i="1"/>
  <c r="H1504" i="1"/>
  <c r="G1483" i="1"/>
  <c r="H1484" i="1"/>
  <c r="G649" i="1"/>
  <c r="E22" i="9"/>
  <c r="B22" i="9" s="1"/>
  <c r="F652" i="4"/>
  <c r="G642" i="1"/>
  <c r="F369" i="4"/>
  <c r="E351" i="4"/>
  <c r="F312" i="4"/>
  <c r="H308" i="1"/>
  <c r="E298" i="4"/>
  <c r="F418" i="4"/>
  <c r="F416" i="4"/>
  <c r="E643" i="4"/>
  <c r="D637" i="1" s="1"/>
  <c r="H220" i="1"/>
  <c r="G220" i="1"/>
  <c r="F247" i="4"/>
  <c r="F224" i="4"/>
  <c r="F210" i="4"/>
  <c r="G191" i="1"/>
  <c r="H184" i="1"/>
  <c r="G189" i="1"/>
  <c r="G188" i="1"/>
  <c r="G187" i="1"/>
  <c r="E46" i="9"/>
  <c r="B46" i="9" s="1"/>
  <c r="F188" i="4"/>
  <c r="F221" i="9"/>
  <c r="B221" i="9" s="1"/>
  <c r="E45" i="9"/>
  <c r="B45" i="9" s="1"/>
  <c r="F220" i="9"/>
  <c r="E44" i="9"/>
  <c r="B44" i="9" s="1"/>
  <c r="E42" i="9"/>
  <c r="B42" i="9" s="1"/>
  <c r="E41" i="9"/>
  <c r="B41" i="9" s="1"/>
  <c r="G174" i="1"/>
  <c r="F177" i="4"/>
  <c r="G173" i="1"/>
  <c r="G170" i="1"/>
  <c r="G168" i="1"/>
  <c r="G167" i="1"/>
  <c r="G166" i="1"/>
  <c r="F169" i="4"/>
  <c r="G163" i="1"/>
  <c r="G162" i="1"/>
  <c r="E40" i="9"/>
  <c r="B40" i="9" s="1"/>
  <c r="E163" i="4"/>
  <c r="D159" i="1" s="1"/>
  <c r="F164" i="4"/>
  <c r="G161" i="1"/>
  <c r="F159" i="4"/>
  <c r="E152" i="4"/>
  <c r="D148" i="1" s="1"/>
  <c r="F217" i="9"/>
  <c r="B217" i="9" s="1"/>
  <c r="G149" i="1"/>
  <c r="F153" i="4"/>
  <c r="G134" i="1"/>
  <c r="G129" i="1"/>
  <c r="G123" i="1"/>
  <c r="F125" i="4"/>
  <c r="G121" i="1"/>
  <c r="F83" i="4"/>
  <c r="G46" i="1"/>
  <c r="H46" i="1"/>
  <c r="G59" i="1"/>
  <c r="E27" i="9"/>
  <c r="B27" i="9" s="1"/>
  <c r="E6" i="4"/>
  <c r="D2" i="1" s="1"/>
  <c r="F50" i="4"/>
  <c r="F62" i="4"/>
  <c r="G715" i="1"/>
  <c r="G662" i="1"/>
  <c r="G644" i="1"/>
  <c r="G643" i="1"/>
  <c r="G645" i="1"/>
  <c r="G368" i="1"/>
  <c r="G364" i="1"/>
  <c r="G365" i="1"/>
  <c r="D363" i="4"/>
  <c r="G308" i="1"/>
  <c r="D311" i="4"/>
  <c r="G292" i="1"/>
  <c r="G291" i="1"/>
  <c r="G413" i="1"/>
  <c r="G290" i="1"/>
  <c r="G412" i="1"/>
  <c r="G638" i="1"/>
  <c r="D643" i="4"/>
  <c r="F417" i="4"/>
  <c r="G244" i="1"/>
  <c r="G207" i="1"/>
  <c r="C206" i="1"/>
  <c r="H191" i="1"/>
  <c r="H189" i="1"/>
  <c r="H188" i="1"/>
  <c r="H187" i="1"/>
  <c r="G184" i="1"/>
  <c r="G183" i="1"/>
  <c r="B220" i="9"/>
  <c r="G181" i="1"/>
  <c r="G180" i="1"/>
  <c r="F219" i="9"/>
  <c r="B219" i="9" s="1"/>
  <c r="E43" i="9"/>
  <c r="B43" i="9" s="1"/>
  <c r="G177" i="1"/>
  <c r="G176" i="1"/>
  <c r="G175" i="1"/>
  <c r="H173" i="1"/>
  <c r="H174" i="1"/>
  <c r="H170" i="1"/>
  <c r="H168" i="1"/>
  <c r="H167" i="1"/>
  <c r="G165" i="1"/>
  <c r="H166" i="1"/>
  <c r="H163" i="1"/>
  <c r="H162" i="1"/>
  <c r="G160" i="1"/>
  <c r="H161" i="1"/>
  <c r="G157" i="1"/>
  <c r="E39" i="9"/>
  <c r="B39" i="9" s="1"/>
  <c r="G153" i="1"/>
  <c r="H149" i="1"/>
  <c r="G152" i="1"/>
  <c r="G150" i="1"/>
  <c r="H129" i="1"/>
  <c r="H134" i="1"/>
  <c r="H121" i="1"/>
  <c r="H123" i="1"/>
  <c r="G79" i="1"/>
  <c r="G81" i="1"/>
  <c r="D82" i="4"/>
  <c r="H59" i="1"/>
  <c r="H825" i="1"/>
  <c r="H829" i="1"/>
  <c r="H833" i="1"/>
  <c r="H837" i="1"/>
  <c r="H841" i="1"/>
  <c r="H845" i="1"/>
  <c r="H849" i="1"/>
  <c r="H853" i="1"/>
  <c r="H857" i="1"/>
  <c r="H827" i="1"/>
  <c r="H831" i="1"/>
  <c r="H835" i="1"/>
  <c r="H839" i="1"/>
  <c r="H843" i="1"/>
  <c r="H847" i="1"/>
  <c r="H851" i="1"/>
  <c r="H855" i="1"/>
  <c r="H859" i="1"/>
  <c r="G986" i="1"/>
  <c r="G987" i="1"/>
  <c r="G988" i="1"/>
  <c r="G989" i="1"/>
  <c r="H1004" i="1"/>
  <c r="H1008" i="1"/>
  <c r="H1012" i="1"/>
  <c r="H1016" i="1"/>
  <c r="H1020" i="1"/>
  <c r="H1024" i="1"/>
  <c r="H1028" i="1"/>
  <c r="H1002" i="1"/>
  <c r="H1006" i="1"/>
  <c r="H1010" i="1"/>
  <c r="H1014" i="1"/>
  <c r="H1018" i="1"/>
  <c r="H1022" i="1"/>
  <c r="H1026" i="1"/>
  <c r="H1030"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302" i="1"/>
  <c r="H1306" i="1"/>
  <c r="H1310" i="1"/>
  <c r="H1314" i="1"/>
  <c r="H1318" i="1"/>
  <c r="H1322" i="1"/>
  <c r="H1326" i="1"/>
  <c r="H1330" i="1"/>
  <c r="H1334" i="1"/>
  <c r="H1338" i="1"/>
  <c r="H1342" i="1"/>
  <c r="H1346" i="1"/>
  <c r="H1350" i="1"/>
  <c r="H1354" i="1"/>
  <c r="H1358" i="1"/>
  <c r="H1362" i="1"/>
  <c r="H1366" i="1"/>
  <c r="H1370" i="1"/>
  <c r="H1374" i="1"/>
  <c r="I1460" i="1"/>
  <c r="G1303" i="1"/>
  <c r="G1307" i="1"/>
  <c r="G1311" i="1"/>
  <c r="G1315" i="1"/>
  <c r="G1319" i="1"/>
  <c r="G1323" i="1"/>
  <c r="G1327" i="1"/>
  <c r="G1331" i="1"/>
  <c r="G1335" i="1"/>
  <c r="G1339" i="1"/>
  <c r="G1343" i="1"/>
  <c r="G1347" i="1"/>
  <c r="G1351" i="1"/>
  <c r="G1355" i="1"/>
  <c r="G1359" i="1"/>
  <c r="G1363" i="1"/>
  <c r="G1367" i="1"/>
  <c r="G1371" i="1"/>
  <c r="G1375" i="1"/>
  <c r="G1379"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G1378" i="1"/>
  <c r="H1439" i="1"/>
  <c r="I1439" i="1" s="1"/>
  <c r="J1440" i="1"/>
  <c r="H1441" i="1"/>
  <c r="I1441" i="1" s="1"/>
  <c r="J1442" i="1"/>
  <c r="H1443" i="1"/>
  <c r="I1443" i="1" s="1"/>
  <c r="J1444" i="1"/>
  <c r="H1445"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G1482" i="1"/>
  <c r="G1486" i="1"/>
  <c r="G1490" i="1"/>
  <c r="G1494" i="1"/>
  <c r="G1498" i="1"/>
  <c r="G1510" i="1"/>
  <c r="H1510" i="1"/>
  <c r="G1522" i="1"/>
  <c r="H1522" i="1"/>
  <c r="G1538" i="1"/>
  <c r="H1538" i="1"/>
  <c r="G1554" i="1"/>
  <c r="H1554" i="1"/>
  <c r="E7" i="5"/>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G1506" i="1"/>
  <c r="H1506" i="1"/>
  <c r="G1518" i="1"/>
  <c r="H1518" i="1"/>
  <c r="G1534" i="1"/>
  <c r="H1534" i="1"/>
  <c r="G1550" i="1"/>
  <c r="H1550" i="1"/>
  <c r="G1578" i="1"/>
  <c r="H1578" i="1"/>
  <c r="J1460" i="1"/>
  <c r="H1461" i="1"/>
  <c r="G1461" i="1"/>
  <c r="I1463" i="1"/>
  <c r="I1465" i="1"/>
  <c r="I1467" i="1"/>
  <c r="I1471" i="1"/>
  <c r="I1473" i="1"/>
  <c r="I1476" i="1"/>
  <c r="I1478" i="1"/>
  <c r="H1481" i="1"/>
  <c r="G1481" i="1"/>
  <c r="H1485" i="1"/>
  <c r="G1485" i="1"/>
  <c r="H1489" i="1"/>
  <c r="G1489" i="1"/>
  <c r="H1493" i="1"/>
  <c r="G1493" i="1"/>
  <c r="H1497" i="1"/>
  <c r="G1497" i="1"/>
  <c r="G1502" i="1"/>
  <c r="H1502" i="1"/>
  <c r="G1530" i="1"/>
  <c r="H1530" i="1"/>
  <c r="G1546" i="1"/>
  <c r="H1546" i="1"/>
  <c r="G1574" i="1"/>
  <c r="H1574" i="1"/>
  <c r="E635" i="4"/>
  <c r="D629" i="1" s="1"/>
  <c r="G1514" i="1"/>
  <c r="H1514" i="1"/>
  <c r="G1526" i="1"/>
  <c r="H1526" i="1"/>
  <c r="G1542" i="1"/>
  <c r="H1542" i="1"/>
  <c r="G1558" i="1"/>
  <c r="H1558" i="1"/>
  <c r="G1562" i="1"/>
  <c r="H1562" i="1"/>
  <c r="G1566" i="1"/>
  <c r="H1566" i="1"/>
  <c r="G1570" i="1"/>
  <c r="H1570" i="1"/>
  <c r="G1501" i="1"/>
  <c r="G1505" i="1"/>
  <c r="G1509" i="1"/>
  <c r="G1513" i="1"/>
  <c r="G1521" i="1"/>
  <c r="G1525" i="1"/>
  <c r="G1529" i="1"/>
  <c r="G1533" i="1"/>
  <c r="G1537" i="1"/>
  <c r="G1541" i="1"/>
  <c r="G1545" i="1"/>
  <c r="G1549" i="1"/>
  <c r="G1553" i="1"/>
  <c r="G1557" i="1"/>
  <c r="G1561" i="1"/>
  <c r="G1565" i="1"/>
  <c r="G1569" i="1"/>
  <c r="G1573" i="1"/>
  <c r="G1577" i="1"/>
  <c r="D44" i="4"/>
  <c r="D124" i="4"/>
  <c r="D152" i="4"/>
  <c r="D196" i="4"/>
  <c r="D299" i="4"/>
  <c r="D351" i="4"/>
  <c r="F522" i="4"/>
  <c r="D528" i="4"/>
  <c r="F574" i="4"/>
  <c r="D580" i="4"/>
  <c r="F632" i="4"/>
  <c r="D12" i="5"/>
  <c r="G286" i="9"/>
  <c r="E286" i="9" s="1"/>
  <c r="B286" i="9" s="1"/>
  <c r="D87" i="5"/>
  <c r="F88" i="5"/>
  <c r="E146" i="5"/>
  <c r="D1124" i="1" s="1"/>
  <c r="G287" i="9"/>
  <c r="E287" i="9" s="1"/>
  <c r="B287" i="9" s="1"/>
  <c r="F149" i="5"/>
  <c r="D146" i="5"/>
  <c r="D190" i="5"/>
  <c r="F191" i="5"/>
  <c r="D238" i="5"/>
  <c r="F239" i="5"/>
  <c r="D258" i="5"/>
  <c r="F259" i="5"/>
  <c r="D7" i="4"/>
  <c r="F91" i="4"/>
  <c r="D139" i="4"/>
  <c r="D163" i="4"/>
  <c r="F231" i="4"/>
  <c r="F326" i="4"/>
  <c r="F378" i="4"/>
  <c r="D421" i="4"/>
  <c r="F495" i="4"/>
  <c r="F603" i="4"/>
  <c r="D78" i="5"/>
  <c r="F250" i="5"/>
  <c r="D245" i="5"/>
  <c r="D5" i="6"/>
  <c r="F6" i="6"/>
  <c r="D106" i="4"/>
  <c r="D134" i="5"/>
  <c r="G292" i="9"/>
  <c r="E292" i="9" s="1"/>
  <c r="B292" i="9" s="1"/>
  <c r="F206" i="5"/>
  <c r="D35" i="6"/>
  <c r="D5" i="7"/>
  <c r="G289" i="9"/>
  <c r="E289" i="9" s="1"/>
  <c r="B289" i="9" s="1"/>
  <c r="D176" i="5"/>
  <c r="F177" i="5"/>
  <c r="H289" i="9"/>
  <c r="E176" i="5"/>
  <c r="D89" i="6"/>
  <c r="F90" i="6"/>
  <c r="D42" i="8"/>
  <c r="E87" i="5"/>
  <c r="D1065" i="1"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G164" i="9"/>
  <c r="G160" i="9"/>
  <c r="E160" i="9" s="1"/>
  <c r="B160" i="9" s="1"/>
  <c r="M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1" i="9"/>
  <c r="E161" i="9" s="1"/>
  <c r="B161" i="9" s="1"/>
  <c r="L212" i="9"/>
  <c r="G162" i="9"/>
  <c r="E162" i="9" s="1"/>
  <c r="B162" i="9" s="1"/>
  <c r="H164" i="9"/>
  <c r="G163" i="9"/>
  <c r="E163" i="9" s="1"/>
  <c r="B163" i="9" s="1"/>
  <c r="I10" i="9"/>
  <c r="E86" i="9"/>
  <c r="B86" i="9" s="1"/>
  <c r="E90" i="9"/>
  <c r="B90" i="9" s="1"/>
  <c r="B214" i="9"/>
  <c r="B218" i="9"/>
  <c r="B230" i="9"/>
  <c r="B240" i="9"/>
  <c r="B246" i="9"/>
  <c r="B258" i="9"/>
  <c r="B264" i="9"/>
  <c r="B224" i="9"/>
  <c r="B228" i="9"/>
  <c r="B234" i="9"/>
  <c r="B244" i="9"/>
  <c r="B250" i="9"/>
  <c r="B252" i="9"/>
  <c r="B262" i="9"/>
  <c r="B268" i="9"/>
  <c r="B222" i="9"/>
  <c r="B232" i="9"/>
  <c r="B238" i="9"/>
  <c r="B248" i="9"/>
  <c r="B256" i="9"/>
  <c r="B266" i="9"/>
  <c r="F212" i="9" l="1"/>
  <c r="B212" i="9" s="1"/>
  <c r="E350" i="4"/>
  <c r="D346" i="1"/>
  <c r="D293" i="1"/>
  <c r="E151" i="4"/>
  <c r="I17" i="3" s="1"/>
  <c r="E412" i="4"/>
  <c r="D407" i="1" s="1"/>
  <c r="I16" i="3"/>
  <c r="F363" i="4"/>
  <c r="C358" i="1"/>
  <c r="F311" i="4"/>
  <c r="C306" i="1"/>
  <c r="F643" i="4"/>
  <c r="C637" i="1"/>
  <c r="H206" i="1"/>
  <c r="G206" i="1"/>
  <c r="F82" i="4"/>
  <c r="C78" i="1"/>
  <c r="K1432" i="9"/>
  <c r="G295" i="9"/>
  <c r="E295" i="9" s="1"/>
  <c r="B295" i="9" s="1"/>
  <c r="I34" i="3"/>
  <c r="C1517" i="1"/>
  <c r="I22" i="3"/>
  <c r="E175" i="5"/>
  <c r="D1152" i="1" s="1"/>
  <c r="D1153" i="1"/>
  <c r="F78" i="5"/>
  <c r="C1056" i="1"/>
  <c r="F139" i="4"/>
  <c r="C135" i="1"/>
  <c r="F580" i="4"/>
  <c r="C574" i="1"/>
  <c r="F351" i="4"/>
  <c r="D350" i="4"/>
  <c r="C346" i="1"/>
  <c r="F124" i="4"/>
  <c r="C120" i="1"/>
  <c r="G294" i="9"/>
  <c r="E294" i="9" s="1"/>
  <c r="G297" i="9"/>
  <c r="E297" i="9" s="1"/>
  <c r="H29" i="3"/>
  <c r="C1436" i="1"/>
  <c r="F134" i="5"/>
  <c r="C1112" i="1"/>
  <c r="G299" i="9"/>
  <c r="E299" i="9" s="1"/>
  <c r="D141" i="6"/>
  <c r="F5" i="6"/>
  <c r="H24" i="3"/>
  <c r="C1299" i="1"/>
  <c r="F258" i="5"/>
  <c r="C1235" i="1"/>
  <c r="G291" i="9"/>
  <c r="E291" i="9" s="1"/>
  <c r="B291" i="9" s="1"/>
  <c r="F190" i="5"/>
  <c r="C1167" i="1"/>
  <c r="D68" i="5"/>
  <c r="F299" i="4"/>
  <c r="D298" i="4"/>
  <c r="C294" i="1"/>
  <c r="F44" i="4"/>
  <c r="C40" i="1"/>
  <c r="E164" i="9"/>
  <c r="B164" i="9" s="1"/>
  <c r="B191" i="9"/>
  <c r="F35" i="6"/>
  <c r="H25" i="3"/>
  <c r="C1329" i="1"/>
  <c r="E68" i="5"/>
  <c r="F245" i="5"/>
  <c r="C1222" i="1"/>
  <c r="F7" i="4"/>
  <c r="D6" i="4"/>
  <c r="C3" i="1"/>
  <c r="F146" i="5"/>
  <c r="C1124" i="1"/>
  <c r="D7" i="5"/>
  <c r="F12" i="5"/>
  <c r="C990" i="1"/>
  <c r="F528" i="4"/>
  <c r="C522" i="1"/>
  <c r="F196" i="4"/>
  <c r="C192" i="1"/>
  <c r="E6" i="5"/>
  <c r="I20" i="3"/>
  <c r="D985" i="1"/>
  <c r="F89" i="6"/>
  <c r="C1383" i="1"/>
  <c r="F176" i="5"/>
  <c r="H22" i="3"/>
  <c r="C1153" i="1"/>
  <c r="F106" i="4"/>
  <c r="C102" i="1"/>
  <c r="F421" i="4"/>
  <c r="D420" i="4"/>
  <c r="C415" i="1"/>
  <c r="F163" i="4"/>
  <c r="C159" i="1"/>
  <c r="D237" i="5"/>
  <c r="D175" i="5" s="1"/>
  <c r="F238" i="5"/>
  <c r="C1215" i="1"/>
  <c r="F87" i="5"/>
  <c r="C1065" i="1"/>
  <c r="H20" i="9"/>
  <c r="G20" i="9"/>
  <c r="F152" i="4"/>
  <c r="D151" i="4"/>
  <c r="C148" i="1"/>
  <c r="E639" i="4"/>
  <c r="D345" i="1" l="1"/>
  <c r="E408" i="4"/>
  <c r="D403" i="1" s="1"/>
  <c r="E407" i="4"/>
  <c r="D402" i="1" s="1"/>
  <c r="E289" i="4"/>
  <c r="E290" i="4" s="1"/>
  <c r="D286" i="1" s="1"/>
  <c r="D147" i="1"/>
  <c r="E20" i="9"/>
  <c r="E19" i="9" s="1"/>
  <c r="H358" i="1"/>
  <c r="G358" i="1"/>
  <c r="H306" i="1"/>
  <c r="G306" i="1"/>
  <c r="H637" i="1"/>
  <c r="G637" i="1"/>
  <c r="H78" i="1"/>
  <c r="G78" i="1"/>
  <c r="F175" i="5"/>
  <c r="C1152" i="1"/>
  <c r="H102" i="1"/>
  <c r="G102" i="1"/>
  <c r="H148" i="1"/>
  <c r="G148" i="1"/>
  <c r="H415" i="1"/>
  <c r="G415" i="1"/>
  <c r="F7" i="5"/>
  <c r="D6" i="5"/>
  <c r="H20" i="3"/>
  <c r="C985" i="1"/>
  <c r="D412" i="4"/>
  <c r="F6" i="4"/>
  <c r="H16" i="3"/>
  <c r="C2" i="1"/>
  <c r="I21" i="3"/>
  <c r="D1046" i="1"/>
  <c r="H294" i="1"/>
  <c r="G294" i="1"/>
  <c r="H1167" i="1"/>
  <c r="G1167" i="1"/>
  <c r="F141" i="6"/>
  <c r="H28" i="3"/>
  <c r="C1435" i="1"/>
  <c r="G1436" i="1"/>
  <c r="H1436" i="1"/>
  <c r="D408" i="4"/>
  <c r="F350" i="4"/>
  <c r="C345" i="1"/>
  <c r="G135" i="1"/>
  <c r="H135" i="1"/>
  <c r="D633" i="1"/>
  <c r="H1215" i="1"/>
  <c r="G1215" i="1"/>
  <c r="F237" i="5"/>
  <c r="H23" i="3"/>
  <c r="C1214" i="1"/>
  <c r="D635" i="4"/>
  <c r="F420" i="4"/>
  <c r="C414" i="1"/>
  <c r="H1153" i="1"/>
  <c r="G1153" i="1"/>
  <c r="H1383" i="1"/>
  <c r="G1383" i="1"/>
  <c r="H276" i="9"/>
  <c r="D984" i="1"/>
  <c r="G192" i="1"/>
  <c r="H192" i="1"/>
  <c r="D636" i="4"/>
  <c r="H1124" i="1"/>
  <c r="G1124" i="1"/>
  <c r="H1329" i="1"/>
  <c r="G1329" i="1"/>
  <c r="F298" i="4"/>
  <c r="D407" i="4"/>
  <c r="C293" i="1"/>
  <c r="H9" i="3"/>
  <c r="H1299" i="1"/>
  <c r="G1299" i="1"/>
  <c r="E298" i="9"/>
  <c r="B299" i="9"/>
  <c r="G120" i="1"/>
  <c r="H120" i="1"/>
  <c r="H522" i="1"/>
  <c r="G522" i="1"/>
  <c r="D289" i="4"/>
  <c r="F151" i="4"/>
  <c r="H17" i="3"/>
  <c r="C147" i="1"/>
  <c r="G1065" i="1"/>
  <c r="H1065" i="1"/>
  <c r="H159" i="1"/>
  <c r="G159" i="1"/>
  <c r="H990" i="1"/>
  <c r="G990" i="1"/>
  <c r="H1222" i="1"/>
  <c r="G1222" i="1"/>
  <c r="H40" i="1"/>
  <c r="G40" i="1"/>
  <c r="H1112" i="1"/>
  <c r="G1112" i="1"/>
  <c r="B297" i="9"/>
  <c r="E296" i="9"/>
  <c r="I10" i="3" s="1"/>
  <c r="G574" i="1"/>
  <c r="H574" i="1"/>
  <c r="G1056" i="1"/>
  <c r="H1056" i="1"/>
  <c r="G3" i="1"/>
  <c r="H3" i="1"/>
  <c r="F68" i="5"/>
  <c r="H21" i="3"/>
  <c r="C1046" i="1"/>
  <c r="H1235" i="1"/>
  <c r="G1235" i="1"/>
  <c r="E293" i="9"/>
  <c r="B294" i="9"/>
  <c r="H346" i="1"/>
  <c r="G346" i="1"/>
  <c r="H1517" i="1"/>
  <c r="G1517" i="1"/>
  <c r="H11" i="3"/>
  <c r="E413" i="4" l="1"/>
  <c r="E414" i="4" s="1"/>
  <c r="D409" i="1" s="1"/>
  <c r="D285" i="1"/>
  <c r="E291" i="4"/>
  <c r="D287" i="1" s="1"/>
  <c r="B20" i="9"/>
  <c r="G1046" i="1"/>
  <c r="H1046" i="1"/>
  <c r="F407" i="4"/>
  <c r="C402" i="1"/>
  <c r="G1435" i="1"/>
  <c r="H1435" i="1"/>
  <c r="D639" i="4"/>
  <c r="F412" i="4"/>
  <c r="C407" i="1"/>
  <c r="G282" i="9"/>
  <c r="E282" i="9" s="1"/>
  <c r="B282" i="9" s="1"/>
  <c r="G276" i="9"/>
  <c r="E276" i="9" s="1"/>
  <c r="F6" i="5"/>
  <c r="C984" i="1"/>
  <c r="D291" i="4"/>
  <c r="F289" i="4"/>
  <c r="D413" i="4"/>
  <c r="D414" i="4" s="1"/>
  <c r="C285" i="1"/>
  <c r="F635" i="4"/>
  <c r="C629" i="1"/>
  <c r="F408" i="4"/>
  <c r="C403" i="1"/>
  <c r="H2" i="1"/>
  <c r="G2" i="1"/>
  <c r="D290" i="4"/>
  <c r="K3" i="9"/>
  <c r="I9" i="3"/>
  <c r="F636" i="4"/>
  <c r="C630" i="1"/>
  <c r="H1214" i="1"/>
  <c r="G1214" i="1"/>
  <c r="H985" i="1"/>
  <c r="G985" i="1"/>
  <c r="H1152" i="1"/>
  <c r="G1152" i="1"/>
  <c r="N3" i="9"/>
  <c r="I11" i="3"/>
  <c r="H147" i="1"/>
  <c r="G147" i="1"/>
  <c r="H293" i="1"/>
  <c r="G293" i="1"/>
  <c r="H414" i="1"/>
  <c r="G414" i="1"/>
  <c r="H345" i="1"/>
  <c r="G345" i="1"/>
  <c r="E640" i="4" l="1"/>
  <c r="D408" i="1"/>
  <c r="E415" i="4"/>
  <c r="D410" i="1" s="1"/>
  <c r="F414" i="4"/>
  <c r="C409" i="1"/>
  <c r="H629" i="1"/>
  <c r="G629" i="1"/>
  <c r="E275" i="9"/>
  <c r="B276" i="9"/>
  <c r="G402" i="1"/>
  <c r="H402" i="1"/>
  <c r="F639" i="4"/>
  <c r="C633" i="1"/>
  <c r="H630" i="1"/>
  <c r="G630" i="1"/>
  <c r="F290" i="4"/>
  <c r="C286" i="1"/>
  <c r="H403" i="1"/>
  <c r="G403" i="1"/>
  <c r="H285" i="1"/>
  <c r="G285" i="1"/>
  <c r="H8" i="3"/>
  <c r="H984" i="1"/>
  <c r="G984" i="1"/>
  <c r="G407" i="1"/>
  <c r="H407" i="1"/>
  <c r="F291" i="4"/>
  <c r="C287" i="1"/>
  <c r="E642" i="4"/>
  <c r="D634" i="1"/>
  <c r="E641" i="4"/>
  <c r="D640" i="4"/>
  <c r="D415" i="4"/>
  <c r="F413" i="4"/>
  <c r="C408" i="1"/>
  <c r="M3" i="9" l="1"/>
  <c r="I8" i="3"/>
  <c r="F415" i="4"/>
  <c r="C410" i="1"/>
  <c r="E646" i="4"/>
  <c r="D636" i="1"/>
  <c r="G286" i="1"/>
  <c r="H286" i="1"/>
  <c r="H633" i="1"/>
  <c r="G633" i="1"/>
  <c r="D642" i="4"/>
  <c r="F640" i="4"/>
  <c r="C634" i="1"/>
  <c r="G287" i="1"/>
  <c r="H287" i="1"/>
  <c r="H409" i="1"/>
  <c r="G409" i="1"/>
  <c r="H408" i="1"/>
  <c r="G408" i="1"/>
  <c r="E645" i="4"/>
  <c r="D635" i="1"/>
  <c r="D641" i="4"/>
  <c r="F642" i="4" l="1"/>
  <c r="D646" i="4"/>
  <c r="C636" i="1"/>
  <c r="H410" i="1"/>
  <c r="G410" i="1"/>
  <c r="I18" i="3"/>
  <c r="D639" i="1"/>
  <c r="F641" i="4"/>
  <c r="D645" i="4"/>
  <c r="C635" i="1"/>
  <c r="H634" i="1"/>
  <c r="G634" i="1"/>
  <c r="I19" i="3"/>
  <c r="D640" i="1"/>
  <c r="F645" i="4" l="1"/>
  <c r="H18" i="3"/>
  <c r="C639" i="1"/>
  <c r="H636" i="1"/>
  <c r="G636" i="1"/>
  <c r="H635" i="1"/>
  <c r="G635" i="1"/>
  <c r="H7" i="3"/>
  <c r="F646" i="4"/>
  <c r="H19" i="3"/>
  <c r="C640" i="1"/>
  <c r="J3" i="9" l="1"/>
  <c r="I7" i="3"/>
  <c r="H640" i="1"/>
  <c r="G640" i="1"/>
  <c r="H639" i="1"/>
  <c r="G639" i="1"/>
  <c r="M272" i="9" l="1"/>
  <c r="L272" i="9"/>
  <c r="H18" i="9"/>
  <c r="G18" i="9"/>
  <c r="I13" i="9"/>
  <c r="G17" i="9"/>
  <c r="J6" i="9"/>
  <c r="I11" i="9"/>
  <c r="H17" i="9"/>
  <c r="K10" i="9"/>
  <c r="G16" i="9"/>
  <c r="J8" i="9"/>
  <c r="G15" i="9"/>
  <c r="K8" i="9"/>
  <c r="J13" i="9"/>
  <c r="J9" i="9"/>
  <c r="H15" i="9"/>
  <c r="I7" i="9"/>
  <c r="K13" i="9"/>
  <c r="K6" i="9"/>
  <c r="J11" i="9"/>
  <c r="I17" i="9"/>
  <c r="I9" i="9"/>
  <c r="H16" i="9"/>
  <c r="K9" i="9"/>
  <c r="L15" i="9"/>
  <c r="J7" i="9"/>
  <c r="I12" i="9"/>
  <c r="I5" i="9"/>
  <c r="K11" i="9"/>
  <c r="J17" i="9"/>
  <c r="J5" i="9"/>
  <c r="L16" i="9"/>
  <c r="K5" i="9"/>
  <c r="J10" i="9"/>
  <c r="M16" i="9"/>
  <c r="I8" i="9"/>
  <c r="M15" i="9"/>
  <c r="K7" i="9"/>
  <c r="J12" i="9"/>
  <c r="I6" i="9"/>
  <c r="K12" i="9"/>
  <c r="E6" i="9" l="1"/>
  <c r="B6" i="9" s="1"/>
  <c r="E8" i="9"/>
  <c r="B8" i="9" s="1"/>
  <c r="F16" i="9"/>
  <c r="E10" i="9"/>
  <c r="B10" i="9" s="1"/>
  <c r="E16" i="9"/>
  <c r="E5" i="9"/>
  <c r="B5" i="9" s="1"/>
  <c r="E15" i="9"/>
  <c r="E13" i="9"/>
  <c r="B13" i="9" s="1"/>
  <c r="E12" i="9"/>
  <c r="B12" i="9" s="1"/>
  <c r="E11" i="9"/>
  <c r="B11" i="9" s="1"/>
  <c r="E18" i="9"/>
  <c r="B18" i="9" s="1"/>
  <c r="E9" i="9"/>
  <c r="B9" i="9" s="1"/>
  <c r="F15" i="9"/>
  <c r="E7" i="9"/>
  <c r="B7" i="9" s="1"/>
  <c r="E17" i="9"/>
  <c r="B17" i="9" s="1"/>
  <c r="F272" i="9"/>
  <c r="B16" i="9" l="1"/>
  <c r="F14" i="9"/>
  <c r="B15" i="9"/>
  <c r="E14" i="9"/>
  <c r="E4" i="9"/>
  <c r="B272" i="9"/>
  <c r="F19" i="9"/>
  <c r="F3" i="9" s="1"/>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<sst xmlns="http://schemas.openxmlformats.org/spreadsheetml/2006/main" count="4311" uniqueCount="3391">
  <si>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</si>
  <si>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</si>
  <si>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</si>
  <si>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</si>
  <si>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</si>
  <si>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</si>
  <si>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</si>
  <si>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</si>
  <si>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</si>
  <si>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</si>
  <si>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</si>
  <si>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</si>
  <si>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</si>
  <si>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</si>
  <si>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</si>
  <si>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</si>
  <si>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</si>
  <si>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</si>
  <si>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</si>
  <si>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</si>
  <si>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</si>
  <si>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</si>
  <si>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</si>
  <si>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</si>
  <si>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</si>
  <si>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</si>
  <si>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</si>
  <si>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</si>
  <si>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</si>
  <si>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</si>
  <si>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</si>
  <si>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ZAVOD ZA JAVNO ZDRAVSTVO KOPRIVNIČKO-KRIŽEVAČKE ŽUPANIJE</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</si>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</sst>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18880706</v>
      </c>
      <c r="D2" s="6">
        <f>'PR-RAS'!E6</f>
        <v>16425728.579999998</v>
      </c>
      <c r="E2" s="6">
        <v>0</v>
      </c>
      <c r="F2" s="6">
        <v>0</v>
      </c>
      <c r="G2" s="7">
        <f t="shared" ref="G2:G264" si="0">(B2/1000)*(C2*1+D2*2)</f>
        <v>51732.163159999996</v>
      </c>
      <c r="H2" s="7">
        <f t="shared" ref="H2:H264" si="1">ABS(C2-ROUND(C2,0))+ABS(D2-ROUND(D2,0))</f>
        <v>0.42000000178813934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260408</v>
      </c>
      <c r="D46" s="1">
        <f>'PR-RAS'!E50</f>
        <v>327711.71999999997</v>
      </c>
      <c r="E46" s="1">
        <v>0</v>
      </c>
      <c r="F46" s="1">
        <v>0</v>
      </c>
      <c r="G46" s="2">
        <f t="shared" si="0"/>
        <v>41212.414799999999</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260408</v>
      </c>
      <c r="D58" s="1">
        <f>'PR-RAS'!E62</f>
        <v>107711.72</v>
      </c>
      <c r="E58" s="1">
        <v>0</v>
      </c>
      <c r="F58" s="1">
        <v>0</v>
      </c>
      <c r="G58" s="2">
        <f t="shared" si="0"/>
        <v>27122.392080000001</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260408</v>
      </c>
      <c r="D59" s="1">
        <f>'PR-RAS'!E63</f>
        <v>107711.72</v>
      </c>
      <c r="E59" s="1">
        <v>0</v>
      </c>
      <c r="F59" s="1">
        <v>0</v>
      </c>
      <c r="G59" s="2">
        <f t="shared" si="0"/>
        <v>27598.223520000003</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220000</v>
      </c>
      <c r="E64" s="1">
        <v>0</v>
      </c>
      <c r="F64" s="1">
        <v>0</v>
      </c>
      <c r="G64" s="2">
        <f t="shared" si="0"/>
        <v>27720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214400</v>
      </c>
      <c r="E65" s="1">
        <v>0</v>
      </c>
      <c r="F65" s="1">
        <v>0</v>
      </c>
      <c r="G65" s="2">
        <f t="shared" si="0"/>
        <v>27443.200000000001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5600</v>
      </c>
      <c r="E66" s="1">
        <v>0</v>
      </c>
      <c r="F66" s="1">
        <v>0</v>
      </c>
      <c r="G66" s="2">
        <f t="shared" si="0"/>
        <v>728</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159</v>
      </c>
      <c r="D78" s="1">
        <f>'PR-RAS'!E82</f>
        <v>152.66999999999999</v>
      </c>
      <c r="E78" s="1">
        <v>0</v>
      </c>
      <c r="F78" s="1">
        <v>0</v>
      </c>
      <c r="G78" s="2">
        <f t="shared" si="0"/>
        <v>35.754179999999998</v>
      </c>
      <c r="H78" s="2">
        <f t="shared" si="1"/>
        <v>0.33000000000001251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159</v>
      </c>
      <c r="D79" s="1">
        <f>'PR-RAS'!E83</f>
        <v>152.66999999999999</v>
      </c>
      <c r="E79" s="1">
        <v>0</v>
      </c>
      <c r="F79" s="1">
        <v>0</v>
      </c>
      <c r="G79" s="2">
        <f t="shared" si="0"/>
        <v>36.218519999999998</v>
      </c>
      <c r="H79" s="2">
        <f t="shared" si="1"/>
        <v>0.33000000000001251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159</v>
      </c>
      <c r="D81" s="1">
        <f>'PR-RAS'!E85</f>
        <v>152.66999999999999</v>
      </c>
      <c r="E81" s="1">
        <v>0</v>
      </c>
      <c r="F81" s="1">
        <v>0</v>
      </c>
      <c r="G81" s="2">
        <f t="shared" si="0"/>
        <v>37.147199999999998</v>
      </c>
      <c r="H81" s="2">
        <f t="shared" si="1"/>
        <v>0.33000000000001251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6471990</v>
      </c>
      <c r="D120" s="1">
        <f>'PR-RAS'!E124</f>
        <v>3393013.9</v>
      </c>
      <c r="E120" s="1">
        <v>0</v>
      </c>
      <c r="F120" s="1">
        <v>0</v>
      </c>
      <c r="G120" s="2">
        <f t="shared" si="0"/>
        <v>1577704.1181999999</v>
      </c>
      <c r="H120" s="2">
        <f t="shared" si="1"/>
        <v>0.10000000009313226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6471990</v>
      </c>
      <c r="D121" s="1">
        <f>'PR-RAS'!E125</f>
        <v>3393013.9</v>
      </c>
      <c r="E121" s="1">
        <v>0</v>
      </c>
      <c r="F121" s="1">
        <v>0</v>
      </c>
      <c r="G121" s="2">
        <f t="shared" si="0"/>
        <v>1590962.1359999999</v>
      </c>
      <c r="H121" s="2">
        <f t="shared" si="1"/>
        <v>0.10000000009313226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6471990</v>
      </c>
      <c r="D123" s="1">
        <f>'PR-RAS'!E127</f>
        <v>3393013.9</v>
      </c>
      <c r="E123" s="1">
        <v>0</v>
      </c>
      <c r="F123" s="1">
        <v>0</v>
      </c>
      <c r="G123" s="2">
        <f t="shared" si="0"/>
        <v>1617478.1716</v>
      </c>
      <c r="H123" s="2">
        <f t="shared" si="1"/>
        <v>0.10000000009313226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12148149</v>
      </c>
      <c r="D129" s="1">
        <f>'PR-RAS'!E133</f>
        <v>12704850.289999999</v>
      </c>
      <c r="E129" s="1">
        <v>0</v>
      </c>
      <c r="F129" s="1">
        <v>0</v>
      </c>
      <c r="G129" s="2">
        <f t="shared" si="0"/>
        <v>4807404.7462400002</v>
      </c>
      <c r="H129" s="2">
        <f t="shared" si="1"/>
        <v>0.28999999910593033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12148149</v>
      </c>
      <c r="D134" s="1">
        <f>'PR-RAS'!E138</f>
        <v>12704850.289999999</v>
      </c>
      <c r="E134" s="1">
        <v>0</v>
      </c>
      <c r="F134" s="1">
        <v>0</v>
      </c>
      <c r="G134" s="2">
        <f t="shared" si="0"/>
        <v>4995193.9941400001</v>
      </c>
      <c r="H134" s="2">
        <f t="shared" si="1"/>
        <v>0.28999999910593033</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11137360</v>
      </c>
      <c r="D147" s="1">
        <f>'PR-RAS'!E151</f>
        <v>7487046.8600000022</v>
      </c>
      <c r="E147" s="1">
        <v>0</v>
      </c>
      <c r="F147" s="1">
        <v>0</v>
      </c>
      <c r="G147" s="2">
        <f t="shared" si="0"/>
        <v>3812272.2431200007</v>
      </c>
      <c r="H147" s="2">
        <f t="shared" si="1"/>
        <v>0.13999999780207872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6233122</v>
      </c>
      <c r="D148" s="1">
        <f>'PR-RAS'!E152</f>
        <v>4880640.1600000011</v>
      </c>
      <c r="E148" s="1">
        <v>0</v>
      </c>
      <c r="F148" s="1">
        <v>0</v>
      </c>
      <c r="G148" s="2">
        <f t="shared" si="0"/>
        <v>2351177.1410400001</v>
      </c>
      <c r="H148" s="2">
        <f t="shared" si="1"/>
        <v>0.16000000108033419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5356179</v>
      </c>
      <c r="D149" s="1">
        <f>'PR-RAS'!E153</f>
        <v>4076007.3000000003</v>
      </c>
      <c r="E149" s="1">
        <v>0</v>
      </c>
      <c r="F149" s="1">
        <v>0</v>
      </c>
      <c r="G149" s="2">
        <f t="shared" si="0"/>
        <v>1999212.6528</v>
      </c>
      <c r="H149" s="2">
        <f t="shared" si="1"/>
        <v>0.30000000027939677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4845099</v>
      </c>
      <c r="D150" s="1">
        <f>'PR-RAS'!E154</f>
        <v>3619834.98</v>
      </c>
      <c r="E150" s="1">
        <v>0</v>
      </c>
      <c r="F150" s="1">
        <v>0</v>
      </c>
      <c r="G150" s="2">
        <f t="shared" si="0"/>
        <v>1800630.57504</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45107</v>
      </c>
      <c r="D152" s="1">
        <f>'PR-RAS'!E156</f>
        <v>34547.699999999997</v>
      </c>
      <c r="E152" s="1">
        <v>0</v>
      </c>
      <c r="F152" s="1">
        <v>0</v>
      </c>
      <c r="G152" s="2">
        <f t="shared" si="0"/>
        <v>17244.562399999999</v>
      </c>
      <c r="H152" s="2">
        <f t="shared" si="1"/>
        <v>0.30000000000291038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465973</v>
      </c>
      <c r="D153" s="1">
        <f>'PR-RAS'!E157</f>
        <v>421624.62</v>
      </c>
      <c r="E153" s="1">
        <v>0</v>
      </c>
      <c r="F153" s="1">
        <v>0</v>
      </c>
      <c r="G153" s="2">
        <f t="shared" si="0"/>
        <v>199001.78047999999</v>
      </c>
      <c r="H153" s="2">
        <f t="shared" si="1"/>
        <v>0.38000000000465661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158174</v>
      </c>
      <c r="D154" s="1">
        <f>'PR-RAS'!E158</f>
        <v>144583</v>
      </c>
      <c r="E154" s="1">
        <v>0</v>
      </c>
      <c r="F154" s="1">
        <v>0</v>
      </c>
      <c r="G154" s="2">
        <f t="shared" si="0"/>
        <v>68443.02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718769</v>
      </c>
      <c r="D155" s="1">
        <f>'PR-RAS'!E159</f>
        <v>660049.86</v>
      </c>
      <c r="E155" s="1">
        <v>0</v>
      </c>
      <c r="F155" s="1">
        <v>0</v>
      </c>
      <c r="G155" s="2">
        <f t="shared" si="0"/>
        <v>313985.78288000001</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718769</v>
      </c>
      <c r="D157" s="1">
        <f>'PR-RAS'!E161</f>
        <v>660049.86</v>
      </c>
      <c r="E157" s="1">
        <v>0</v>
      </c>
      <c r="F157" s="1">
        <v>0</v>
      </c>
      <c r="G157" s="2">
        <f t="shared" si="0"/>
        <v>318063.52032000001</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4719536</v>
      </c>
      <c r="D159" s="1">
        <f>'PR-RAS'!E163</f>
        <v>2545695.7600000002</v>
      </c>
      <c r="E159" s="1">
        <v>0</v>
      </c>
      <c r="F159" s="1">
        <v>0</v>
      </c>
      <c r="G159" s="2">
        <f t="shared" si="0"/>
        <v>1550126.54816</v>
      </c>
      <c r="H159" s="2">
        <f t="shared" si="1"/>
        <v>0.23999999975785613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129009</v>
      </c>
      <c r="D160" s="1">
        <f>'PR-RAS'!E164</f>
        <v>148345.69999999998</v>
      </c>
      <c r="E160" s="1">
        <v>0</v>
      </c>
      <c r="F160" s="1">
        <v>0</v>
      </c>
      <c r="G160" s="2">
        <f t="shared" si="0"/>
        <v>67686.363599999997</v>
      </c>
      <c r="H160" s="2">
        <f t="shared" si="1"/>
        <v>0.3000000000174623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2525</v>
      </c>
      <c r="D161" s="1">
        <f>'PR-RAS'!E165</f>
        <v>12701.51</v>
      </c>
      <c r="E161" s="1">
        <v>0</v>
      </c>
      <c r="F161" s="1">
        <v>0</v>
      </c>
      <c r="G161" s="2">
        <f t="shared" si="0"/>
        <v>4468.4832000000006</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118381</v>
      </c>
      <c r="D162" s="1">
        <f>'PR-RAS'!E166</f>
        <v>116298.23</v>
      </c>
      <c r="E162" s="1">
        <v>0</v>
      </c>
      <c r="F162" s="1">
        <v>0</v>
      </c>
      <c r="G162" s="2">
        <f t="shared" si="0"/>
        <v>56507.371059999998</v>
      </c>
      <c r="H162" s="2">
        <f t="shared" si="1"/>
        <v>0.22999999999592546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8103</v>
      </c>
      <c r="D163" s="1">
        <f>'PR-RAS'!E167</f>
        <v>19345.96</v>
      </c>
      <c r="E163" s="1">
        <v>0</v>
      </c>
      <c r="F163" s="1">
        <v>0</v>
      </c>
      <c r="G163" s="2">
        <f t="shared" si="0"/>
        <v>7580.7770399999999</v>
      </c>
      <c r="H163" s="2">
        <f t="shared" si="1"/>
        <v>4.0000000000873115E-2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3283079</v>
      </c>
      <c r="D165" s="1">
        <f>'PR-RAS'!E169</f>
        <v>1565860.79</v>
      </c>
      <c r="E165" s="1">
        <v>0</v>
      </c>
      <c r="F165" s="1">
        <v>0</v>
      </c>
      <c r="G165" s="2">
        <f t="shared" si="0"/>
        <v>1052027.2951200001</v>
      </c>
      <c r="H165" s="2">
        <f t="shared" si="1"/>
        <v>0.2099999999627471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64930</v>
      </c>
      <c r="D166" s="1">
        <f>'PR-RAS'!E170</f>
        <v>60619.48</v>
      </c>
      <c r="E166" s="1">
        <v>0</v>
      </c>
      <c r="F166" s="1">
        <v>0</v>
      </c>
      <c r="G166" s="2">
        <f t="shared" si="0"/>
        <v>30717.878400000005</v>
      </c>
      <c r="H166" s="2">
        <f t="shared" si="1"/>
        <v>0.48000000000320142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3117146</v>
      </c>
      <c r="D167" s="1">
        <f>'PR-RAS'!E171</f>
        <v>1383280.26</v>
      </c>
      <c r="E167" s="1">
        <v>0</v>
      </c>
      <c r="F167" s="1">
        <v>0</v>
      </c>
      <c r="G167" s="2">
        <f t="shared" si="0"/>
        <v>976695.28232</v>
      </c>
      <c r="H167" s="2">
        <f t="shared" si="1"/>
        <v>0.26000000000931323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77014</v>
      </c>
      <c r="D168" s="1">
        <f>'PR-RAS'!E172</f>
        <v>100313.93</v>
      </c>
      <c r="E168" s="1">
        <v>0</v>
      </c>
      <c r="F168" s="1">
        <v>0</v>
      </c>
      <c r="G168" s="2">
        <f t="shared" si="0"/>
        <v>46366.190620000001</v>
      </c>
      <c r="H168" s="2">
        <f t="shared" si="1"/>
        <v>7.0000000006984919E-2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23989</v>
      </c>
      <c r="D170" s="1">
        <f>'PR-RAS'!E174</f>
        <v>21647.119999999999</v>
      </c>
      <c r="E170" s="1">
        <v>0</v>
      </c>
      <c r="F170" s="1">
        <v>0</v>
      </c>
      <c r="G170" s="2">
        <f t="shared" si="0"/>
        <v>11370.867559999999</v>
      </c>
      <c r="H170" s="2">
        <f t="shared" si="1"/>
        <v>0.11999999999898137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1213437</v>
      </c>
      <c r="D173" s="1">
        <f>'PR-RAS'!E177</f>
        <v>711695.7300000001</v>
      </c>
      <c r="E173" s="1">
        <v>0</v>
      </c>
      <c r="F173" s="1">
        <v>0</v>
      </c>
      <c r="G173" s="2">
        <f t="shared" si="0"/>
        <v>453534.49511999998</v>
      </c>
      <c r="H173" s="2">
        <f t="shared" si="1"/>
        <v>0.26999999990221113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79571</v>
      </c>
      <c r="D174" s="1">
        <f>'PR-RAS'!E178</f>
        <v>59705.25</v>
      </c>
      <c r="E174" s="1">
        <v>0</v>
      </c>
      <c r="F174" s="1">
        <v>0</v>
      </c>
      <c r="G174" s="2">
        <f t="shared" si="0"/>
        <v>34423.799500000001</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158193</v>
      </c>
      <c r="D175" s="1">
        <f>'PR-RAS'!E179</f>
        <v>152583.23000000001</v>
      </c>
      <c r="E175" s="1">
        <v>0</v>
      </c>
      <c r="F175" s="1">
        <v>0</v>
      </c>
      <c r="G175" s="2">
        <f t="shared" si="0"/>
        <v>80624.546040000001</v>
      </c>
      <c r="H175" s="2">
        <f t="shared" si="1"/>
        <v>0.23000000001047738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14096</v>
      </c>
      <c r="D176" s="1">
        <f>'PR-RAS'!E180</f>
        <v>9211.7199999999993</v>
      </c>
      <c r="E176" s="1">
        <v>0</v>
      </c>
      <c r="F176" s="1">
        <v>0</v>
      </c>
      <c r="G176" s="2">
        <f t="shared" si="0"/>
        <v>5690.9019999999991</v>
      </c>
      <c r="H176" s="2">
        <f t="shared" si="1"/>
        <v>0.28000000000065484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132018</v>
      </c>
      <c r="D177" s="1">
        <f>'PR-RAS'!E181</f>
        <v>135188.07999999999</v>
      </c>
      <c r="E177" s="1">
        <v>0</v>
      </c>
      <c r="F177" s="1">
        <v>0</v>
      </c>
      <c r="G177" s="2">
        <f t="shared" si="0"/>
        <v>70821.372159999984</v>
      </c>
      <c r="H177" s="2">
        <f t="shared" si="1"/>
        <v>7.9999999987194315E-2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220</v>
      </c>
      <c r="D178" s="1">
        <f>'PR-RAS'!E182</f>
        <v>14.76</v>
      </c>
      <c r="E178" s="1">
        <v>0</v>
      </c>
      <c r="F178" s="1">
        <v>0</v>
      </c>
      <c r="G178" s="2">
        <f t="shared" si="0"/>
        <v>44.165039999999998</v>
      </c>
      <c r="H178" s="2">
        <f t="shared" si="1"/>
        <v>0.24000000000000021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82300</v>
      </c>
      <c r="D179" s="1">
        <f>'PR-RAS'!E183</f>
        <v>87038.83</v>
      </c>
      <c r="E179" s="1">
        <v>0</v>
      </c>
      <c r="F179" s="1">
        <v>0</v>
      </c>
      <c r="G179" s="2">
        <f t="shared" si="0"/>
        <v>45635.223480000001</v>
      </c>
      <c r="H179" s="2">
        <f t="shared" si="1"/>
        <v>0.16999999999825377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582859</v>
      </c>
      <c r="D180" s="1">
        <f>'PR-RAS'!E184</f>
        <v>90716.05</v>
      </c>
      <c r="E180" s="1">
        <v>0</v>
      </c>
      <c r="F180" s="1">
        <v>0</v>
      </c>
      <c r="G180" s="2">
        <f t="shared" si="0"/>
        <v>136808.10689999998</v>
      </c>
      <c r="H180" s="2">
        <f t="shared" si="1"/>
        <v>5.0000000002910383E-2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38427</v>
      </c>
      <c r="D181" s="1">
        <f>'PR-RAS'!E185</f>
        <v>52341.65</v>
      </c>
      <c r="E181" s="1">
        <v>0</v>
      </c>
      <c r="F181" s="1">
        <v>0</v>
      </c>
      <c r="G181" s="2">
        <f t="shared" si="0"/>
        <v>25759.853999999996</v>
      </c>
      <c r="H181" s="2">
        <f t="shared" si="1"/>
        <v>0.34999999999854481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125753</v>
      </c>
      <c r="D182" s="1">
        <f>'PR-RAS'!E186</f>
        <v>124896.16</v>
      </c>
      <c r="E182" s="1">
        <v>0</v>
      </c>
      <c r="F182" s="1">
        <v>0</v>
      </c>
      <c r="G182" s="2">
        <f t="shared" si="0"/>
        <v>67973.702919999996</v>
      </c>
      <c r="H182" s="2">
        <f t="shared" si="1"/>
        <v>0.16000000000349246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94011</v>
      </c>
      <c r="D184" s="1">
        <f>'PR-RAS'!E188</f>
        <v>119793.54000000001</v>
      </c>
      <c r="E184" s="1">
        <v>0</v>
      </c>
      <c r="F184" s="1">
        <v>0</v>
      </c>
      <c r="G184" s="2">
        <f t="shared" si="0"/>
        <v>61048.448640000002</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25244</v>
      </c>
      <c r="D185" s="1">
        <f>'PR-RAS'!E189</f>
        <v>20902.95</v>
      </c>
      <c r="E185" s="1">
        <v>0</v>
      </c>
      <c r="F185" s="1">
        <v>0</v>
      </c>
      <c r="G185" s="2">
        <f t="shared" si="0"/>
        <v>12337.181599999998</v>
      </c>
      <c r="H185" s="2">
        <f t="shared" si="1"/>
        <v>4.9999999999272404E-2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20172</v>
      </c>
      <c r="D186" s="1">
        <f>'PR-RAS'!E190</f>
        <v>22549.21</v>
      </c>
      <c r="E186" s="1">
        <v>0</v>
      </c>
      <c r="F186" s="1">
        <v>0</v>
      </c>
      <c r="G186" s="2">
        <f t="shared" si="0"/>
        <v>12075.027699999999</v>
      </c>
      <c r="H186" s="2">
        <f t="shared" si="1"/>
        <v>0.20999999999912689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2889</v>
      </c>
      <c r="D187" s="1">
        <f>'PR-RAS'!E191</f>
        <v>2596.0300000000002</v>
      </c>
      <c r="E187" s="1">
        <v>0</v>
      </c>
      <c r="F187" s="1">
        <v>0</v>
      </c>
      <c r="G187" s="2">
        <f t="shared" si="0"/>
        <v>1503.07716</v>
      </c>
      <c r="H187" s="2">
        <f t="shared" si="1"/>
        <v>3.0000000000200089E-2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5592</v>
      </c>
      <c r="D188" s="1">
        <f>'PR-RAS'!E192</f>
        <v>5766</v>
      </c>
      <c r="E188" s="1">
        <v>0</v>
      </c>
      <c r="F188" s="1">
        <v>0</v>
      </c>
      <c r="G188" s="2">
        <f t="shared" si="0"/>
        <v>3202.1880000000001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38325</v>
      </c>
      <c r="D189" s="1">
        <f>'PR-RAS'!E193</f>
        <v>41775</v>
      </c>
      <c r="E189" s="1">
        <v>0</v>
      </c>
      <c r="F189" s="1">
        <v>0</v>
      </c>
      <c r="G189" s="2">
        <f t="shared" si="0"/>
        <v>22912.5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15063.3</v>
      </c>
      <c r="E190" s="1">
        <v>0</v>
      </c>
      <c r="F190" s="1">
        <v>0</v>
      </c>
      <c r="G190" s="2">
        <f t="shared" si="0"/>
        <v>5693.9273999999996</v>
      </c>
      <c r="H190" s="2">
        <f t="shared" si="1"/>
        <v>0.2999999999992724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1789</v>
      </c>
      <c r="D191" s="1">
        <f>'PR-RAS'!E195</f>
        <v>11141.05</v>
      </c>
      <c r="E191" s="1">
        <v>0</v>
      </c>
      <c r="F191" s="1">
        <v>0</v>
      </c>
      <c r="G191" s="2">
        <f t="shared" si="0"/>
        <v>4573.509</v>
      </c>
      <c r="H191" s="2">
        <f t="shared" si="1"/>
        <v>4.9999999999272404E-2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7084</v>
      </c>
      <c r="D192" s="1">
        <f>'PR-RAS'!E196</f>
        <v>6285.33</v>
      </c>
      <c r="E192" s="1">
        <v>0</v>
      </c>
      <c r="F192" s="1">
        <v>0</v>
      </c>
      <c r="G192" s="2">
        <f t="shared" si="0"/>
        <v>3754.0400599999998</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7084</v>
      </c>
      <c r="D206" s="1">
        <f>'PR-RAS'!E210</f>
        <v>6285.33</v>
      </c>
      <c r="E206" s="1">
        <v>0</v>
      </c>
      <c r="F206" s="1">
        <v>0</v>
      </c>
      <c r="G206" s="2">
        <f t="shared" si="0"/>
        <v>4029.2052999999996</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7084</v>
      </c>
      <c r="D207" s="1">
        <f>'PR-RAS'!E211</f>
        <v>6285.33</v>
      </c>
      <c r="E207" s="1">
        <v>0</v>
      </c>
      <c r="F207" s="1">
        <v>0</v>
      </c>
      <c r="G207" s="2">
        <f t="shared" si="0"/>
        <v>4048.8599599999998</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177618</v>
      </c>
      <c r="D220" s="1">
        <f>'PR-RAS'!E224</f>
        <v>54425.61</v>
      </c>
      <c r="E220" s="1">
        <v>0</v>
      </c>
      <c r="F220" s="1">
        <v>0</v>
      </c>
      <c r="G220" s="2">
        <f t="shared" si="0"/>
        <v>62736.759179999994</v>
      </c>
      <c r="H220" s="2">
        <f t="shared" si="1"/>
        <v>0.38999999999941792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177618</v>
      </c>
      <c r="D243" s="1">
        <f>'PR-RAS'!E247</f>
        <v>54425.61</v>
      </c>
      <c r="E243" s="1">
        <v>0</v>
      </c>
      <c r="F243" s="1">
        <v>0</v>
      </c>
      <c r="G243" s="2">
        <f t="shared" si="0"/>
        <v>69325.551239999986</v>
      </c>
      <c r="H243" s="2">
        <f t="shared" si="1"/>
        <v>0.38999999999941792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177618</v>
      </c>
      <c r="D244" s="1">
        <f>'PR-RAS'!E248</f>
        <v>54425.61</v>
      </c>
      <c r="E244" s="1">
        <v>0</v>
      </c>
      <c r="F244" s="1">
        <v>0</v>
      </c>
      <c r="G244" s="2">
        <f t="shared" si="0"/>
        <v>69612.020459999985</v>
      </c>
      <c r="H244" s="2">
        <f t="shared" si="1"/>
        <v>0.38999999999941792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11137360</v>
      </c>
      <c r="D285" s="1">
        <f>'PR-RAS'!E289</f>
        <v>7487046.8600000022</v>
      </c>
      <c r="E285" s="1">
        <v>0</v>
      </c>
      <c r="F285" s="1">
        <v>0</v>
      </c>
      <c r="G285" s="2">
        <f t="shared" si="8"/>
        <v>7415652.8564800015</v>
      </c>
      <c r="H285" s="2">
        <f t="shared" si="9"/>
        <v>0.13999999780207872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7743346</v>
      </c>
      <c r="D286" s="1">
        <f>'PR-RAS'!E290</f>
        <v>8938681.7199999951</v>
      </c>
      <c r="E286" s="1">
        <v>0</v>
      </c>
      <c r="F286" s="1">
        <v>0</v>
      </c>
      <c r="G286" s="2">
        <f t="shared" si="8"/>
        <v>7301902.1903999969</v>
      </c>
      <c r="H286" s="2">
        <f t="shared" si="9"/>
        <v>0.28000000491738319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3844534</v>
      </c>
      <c r="D288" s="1">
        <f>'PR-RAS'!E292</f>
        <v>4077088.22</v>
      </c>
      <c r="E288" s="1">
        <v>0</v>
      </c>
      <c r="F288" s="1">
        <v>0</v>
      </c>
      <c r="G288" s="2">
        <f t="shared" si="8"/>
        <v>3443629.89628</v>
      </c>
      <c r="H288" s="2">
        <f t="shared" si="9"/>
        <v>0.22000000020489097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3999091</v>
      </c>
      <c r="D290" s="1">
        <f>'PR-RAS'!E294</f>
        <v>2313460.0299999998</v>
      </c>
      <c r="E290" s="1">
        <v>0</v>
      </c>
      <c r="F290" s="1">
        <v>0</v>
      </c>
      <c r="G290" s="2">
        <f t="shared" si="8"/>
        <v>2492917.1963399993</v>
      </c>
      <c r="H290" s="2">
        <f t="shared" si="9"/>
        <v>2.9999999795109034E-2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1757108</v>
      </c>
      <c r="D291" s="1">
        <f>'PR-RAS'!E295</f>
        <v>1042733.02</v>
      </c>
      <c r="E291" s="1">
        <v>0</v>
      </c>
      <c r="F291" s="1">
        <v>0</v>
      </c>
      <c r="G291" s="2">
        <f t="shared" si="8"/>
        <v>1114346.4716</v>
      </c>
      <c r="H291" s="2">
        <f t="shared" si="9"/>
        <v>2.0000000018626451E-2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2241983</v>
      </c>
      <c r="D292" s="1">
        <f>'PR-RAS'!E296</f>
        <v>1270727.01</v>
      </c>
      <c r="E292" s="1">
        <v>0</v>
      </c>
      <c r="F292" s="1">
        <v>0</v>
      </c>
      <c r="G292" s="2">
        <f t="shared" si="8"/>
        <v>1391980.1728199997</v>
      </c>
      <c r="H292" s="2">
        <f t="shared" si="9"/>
        <v>1.0000000009313226E-2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390</v>
      </c>
      <c r="D293" s="1">
        <f>'PR-RAS'!E298</f>
        <v>389.77</v>
      </c>
      <c r="E293" s="1">
        <v>0</v>
      </c>
      <c r="F293" s="1">
        <v>0</v>
      </c>
      <c r="G293" s="2">
        <f t="shared" si="8"/>
        <v>341.50567999999998</v>
      </c>
      <c r="H293" s="2">
        <f t="shared" si="9"/>
        <v>0.23000000000001819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390</v>
      </c>
      <c r="D306" s="1">
        <f>'PR-RAS'!E311</f>
        <v>389.77</v>
      </c>
      <c r="E306" s="1">
        <v>0</v>
      </c>
      <c r="F306" s="1">
        <v>0</v>
      </c>
      <c r="G306" s="2">
        <f t="shared" si="8"/>
        <v>356.7097</v>
      </c>
      <c r="H306" s="2">
        <f t="shared" si="9"/>
        <v>0.23000000000001819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390</v>
      </c>
      <c r="D307" s="1">
        <f>'PR-RAS'!E312</f>
        <v>389.77</v>
      </c>
      <c r="E307" s="1">
        <v>0</v>
      </c>
      <c r="F307" s="1">
        <v>0</v>
      </c>
      <c r="G307" s="2">
        <f t="shared" si="8"/>
        <v>357.87923999999998</v>
      </c>
      <c r="H307" s="2">
        <f t="shared" si="9"/>
        <v>0.23000000000001819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390</v>
      </c>
      <c r="D308" s="1">
        <f>'PR-RAS'!E313</f>
        <v>389.77</v>
      </c>
      <c r="E308" s="1">
        <v>0</v>
      </c>
      <c r="F308" s="1">
        <v>0</v>
      </c>
      <c r="G308" s="2">
        <f t="shared" si="8"/>
        <v>359.04877999999997</v>
      </c>
      <c r="H308" s="2">
        <f t="shared" si="9"/>
        <v>0.23000000000001819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171027</v>
      </c>
      <c r="D345" s="1">
        <f>'PR-RAS'!E350</f>
        <v>35803.969999999994</v>
      </c>
      <c r="E345" s="1">
        <v>0</v>
      </c>
      <c r="F345" s="1">
        <v>0</v>
      </c>
      <c r="G345" s="2">
        <f t="shared" si="8"/>
        <v>83466.41936</v>
      </c>
      <c r="H345" s="2">
        <f t="shared" si="9"/>
        <v>3.0000000006111804E-2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3104.52</v>
      </c>
      <c r="E346" s="1">
        <v>0</v>
      </c>
      <c r="F346" s="1">
        <v>0</v>
      </c>
      <c r="G346" s="2">
        <f t="shared" si="8"/>
        <v>2142.1187999999997</v>
      </c>
      <c r="H346" s="2">
        <f t="shared" si="9"/>
        <v>0.48000000000001819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3104.52</v>
      </c>
      <c r="E351" s="1">
        <v>0</v>
      </c>
      <c r="F351" s="1">
        <v>0</v>
      </c>
      <c r="G351" s="2">
        <f t="shared" si="8"/>
        <v>2173.1639999999998</v>
      </c>
      <c r="H351" s="2">
        <f t="shared" si="9"/>
        <v>0.48000000000001819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3104.52</v>
      </c>
      <c r="E354" s="1">
        <v>0</v>
      </c>
      <c r="F354" s="1">
        <v>0</v>
      </c>
      <c r="G354" s="2">
        <f t="shared" si="8"/>
        <v>2191.7911199999999</v>
      </c>
      <c r="H354" s="2">
        <f t="shared" si="9"/>
        <v>0.48000000000001819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171027</v>
      </c>
      <c r="D358" s="1">
        <f>'PR-RAS'!E363</f>
        <v>32699.449999999997</v>
      </c>
      <c r="E358" s="1">
        <v>0</v>
      </c>
      <c r="F358" s="1">
        <v>0</v>
      </c>
      <c r="G358" s="2">
        <f t="shared" si="8"/>
        <v>84404.046299999987</v>
      </c>
      <c r="H358" s="2">
        <f t="shared" si="9"/>
        <v>0.44999999999708962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171027</v>
      </c>
      <c r="D364" s="1">
        <f>'PR-RAS'!E369</f>
        <v>32699.449999999997</v>
      </c>
      <c r="E364" s="1">
        <v>0</v>
      </c>
      <c r="F364" s="1">
        <v>0</v>
      </c>
      <c r="G364" s="2">
        <f t="shared" si="8"/>
        <v>85822.601699999999</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14902</v>
      </c>
      <c r="D365" s="1">
        <f>'PR-RAS'!E370</f>
        <v>10637.81</v>
      </c>
      <c r="E365" s="1">
        <v>0</v>
      </c>
      <c r="F365" s="1">
        <v>0</v>
      </c>
      <c r="G365" s="2">
        <f t="shared" si="8"/>
        <v>13168.653679999998</v>
      </c>
      <c r="H365" s="2">
        <f t="shared" si="9"/>
        <v>0.19000000000050932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156125</v>
      </c>
      <c r="D368" s="1">
        <f>'PR-RAS'!E373</f>
        <v>22061.64</v>
      </c>
      <c r="E368" s="1">
        <v>0</v>
      </c>
      <c r="F368" s="1">
        <v>0</v>
      </c>
      <c r="G368" s="2">
        <f t="shared" si="8"/>
        <v>73491.118759999998</v>
      </c>
      <c r="H368" s="2">
        <f t="shared" si="9"/>
        <v>0.36000000000058208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170637</v>
      </c>
      <c r="D403" s="1">
        <f>'PR-RAS'!E408</f>
        <v>35414.199999999997</v>
      </c>
      <c r="E403" s="1">
        <v>0</v>
      </c>
      <c r="F403" s="1">
        <v>0</v>
      </c>
      <c r="G403" s="2">
        <f t="shared" si="8"/>
        <v>97069.090800000005</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18881096</v>
      </c>
      <c r="D407" s="1">
        <f>'PR-RAS'!E412</f>
        <v>16426118.349999998</v>
      </c>
      <c r="E407" s="1">
        <v>0</v>
      </c>
      <c r="F407" s="1">
        <v>0</v>
      </c>
      <c r="G407" s="2">
        <f t="shared" si="8"/>
        <v>21003733.076200001</v>
      </c>
      <c r="H407" s="2">
        <f t="shared" si="9"/>
        <v>0.34999999776482582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11308387</v>
      </c>
      <c r="D408" s="1">
        <f>'PR-RAS'!E413</f>
        <v>7522850.8300000019</v>
      </c>
      <c r="E408" s="1">
        <v>0</v>
      </c>
      <c r="F408" s="1">
        <v>0</v>
      </c>
      <c r="G408" s="2">
        <f t="shared" si="8"/>
        <v>10726114.084620001</v>
      </c>
      <c r="H408" s="2">
        <f t="shared" si="9"/>
        <v>0.16999999806284904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7572709</v>
      </c>
      <c r="D409" s="1">
        <f>'PR-RAS'!E414</f>
        <v>8903267.5199999958</v>
      </c>
      <c r="E409" s="1">
        <v>0</v>
      </c>
      <c r="F409" s="1">
        <v>0</v>
      </c>
      <c r="G409" s="2">
        <f t="shared" si="8"/>
        <v>10354731.568319997</v>
      </c>
      <c r="H409" s="2">
        <f t="shared" si="9"/>
        <v>0.48000000417232513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3844534</v>
      </c>
      <c r="D411" s="1">
        <f>'PR-RAS'!E416</f>
        <v>4077088.22</v>
      </c>
      <c r="E411" s="1">
        <v>0</v>
      </c>
      <c r="F411" s="1">
        <v>0</v>
      </c>
      <c r="G411" s="2">
        <f t="shared" si="8"/>
        <v>4919471.2804000005</v>
      </c>
      <c r="H411" s="2">
        <f t="shared" si="9"/>
        <v>0.22000000020489097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3999091</v>
      </c>
      <c r="D413" s="1">
        <f>'PR-RAS'!E418</f>
        <v>2313460.0299999998</v>
      </c>
      <c r="E413" s="1">
        <v>0</v>
      </c>
      <c r="F413" s="1">
        <v>0</v>
      </c>
      <c r="G413" s="2">
        <f t="shared" si="8"/>
        <v>3553916.5567199993</v>
      </c>
      <c r="H413" s="2">
        <f t="shared" si="9"/>
        <v>2.9999999795109034E-2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18881096</v>
      </c>
      <c r="D633" s="1">
        <f>'PR-RAS'!E639</f>
        <v>16426118.349999998</v>
      </c>
      <c r="E633" s="1">
        <v>0</v>
      </c>
      <c r="F633" s="1">
        <v>0</v>
      </c>
      <c r="G633" s="2">
        <f t="shared" si="10"/>
        <v>32695466.266399998</v>
      </c>
      <c r="H633" s="2">
        <f t="shared" si="11"/>
        <v>0.34999999776482582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11308387</v>
      </c>
      <c r="D634" s="1">
        <f>'PR-RAS'!E640</f>
        <v>7522850.8300000019</v>
      </c>
      <c r="E634" s="1">
        <v>0</v>
      </c>
      <c r="F634" s="1">
        <v>0</v>
      </c>
      <c r="G634" s="2">
        <f t="shared" si="10"/>
        <v>16682138.121780002</v>
      </c>
      <c r="H634" s="2">
        <f t="shared" si="11"/>
        <v>0.16999999806284904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7572709</v>
      </c>
      <c r="D635" s="1">
        <f>'PR-RAS'!E641</f>
        <v>8903267.5199999958</v>
      </c>
      <c r="E635" s="1">
        <v>0</v>
      </c>
      <c r="F635" s="1">
        <v>0</v>
      </c>
      <c r="G635" s="2">
        <f t="shared" si="10"/>
        <v>16090440.721359994</v>
      </c>
      <c r="H635" s="2">
        <f t="shared" si="11"/>
        <v>0.48000000417232513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3844534</v>
      </c>
      <c r="D637" s="1">
        <f>'PR-RAS'!E643</f>
        <v>4077088.22</v>
      </c>
      <c r="E637" s="1">
        <v>0</v>
      </c>
      <c r="F637" s="1">
        <v>0</v>
      </c>
      <c r="G637" s="2">
        <f t="shared" si="10"/>
        <v>7631179.8398400014</v>
      </c>
      <c r="H637" s="2">
        <f t="shared" si="11"/>
        <v>0.22000000020489097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11417243</v>
      </c>
      <c r="D639" s="1">
        <f>'PR-RAS'!E645</f>
        <v>12980355.739999996</v>
      </c>
      <c r="E639" s="1">
        <v>0</v>
      </c>
      <c r="F639" s="1">
        <v>0</v>
      </c>
      <c r="G639" s="2">
        <f t="shared" si="10"/>
        <v>23847134.958239995</v>
      </c>
      <c r="H639" s="2">
        <f t="shared" si="11"/>
        <v>0.26000000350177288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365739</v>
      </c>
      <c r="D642" s="1">
        <f>'PR-RAS'!E649</f>
        <v>597138.81000000006</v>
      </c>
      <c r="E642" s="1">
        <v>0</v>
      </c>
      <c r="F642" s="1">
        <v>0</v>
      </c>
      <c r="G642" s="2">
        <f t="shared" si="10"/>
        <v>999970.6534200001</v>
      </c>
      <c r="H642" s="2">
        <f t="shared" si="11"/>
        <v>0.18999999994412065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10923042</v>
      </c>
      <c r="D643" s="1">
        <f>'PR-RAS'!E650</f>
        <v>10747800.83</v>
      </c>
      <c r="E643" s="1">
        <v>0</v>
      </c>
      <c r="F643" s="1">
        <v>0</v>
      </c>
      <c r="G643" s="2">
        <f t="shared" si="10"/>
        <v>20812769.22972</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10845006</v>
      </c>
      <c r="D644" s="1">
        <f>'PR-RAS'!E651</f>
        <v>10703233.619999999</v>
      </c>
      <c r="E644" s="1">
        <v>0</v>
      </c>
      <c r="F644" s="1">
        <v>0</v>
      </c>
      <c r="G644" s="2">
        <f t="shared" si="10"/>
        <v>20737697.29332</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443775</v>
      </c>
      <c r="D645" s="1">
        <f>'PR-RAS'!E652</f>
        <v>641706.02000000142</v>
      </c>
      <c r="E645" s="1">
        <v>0</v>
      </c>
      <c r="F645" s="1">
        <v>0</v>
      </c>
      <c r="G645" s="2">
        <f t="shared" si="10"/>
        <v>1112308.4537600018</v>
      </c>
      <c r="H645" s="2">
        <f t="shared" si="11"/>
        <v>2.0000001415610313E-2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60</v>
      </c>
      <c r="E647" s="1">
        <v>0</v>
      </c>
      <c r="F647" s="1">
        <v>0</v>
      </c>
      <c r="G647" s="2">
        <f t="shared" si="10"/>
        <v>114.988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54</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260408</v>
      </c>
      <c r="D662" s="1">
        <f>'PR-RAS'!E669</f>
        <v>107711.72</v>
      </c>
      <c r="E662" s="1">
        <v>0</v>
      </c>
      <c r="F662" s="1">
        <v>0</v>
      </c>
      <c r="G662" s="2">
        <f t="shared" si="10"/>
        <v>314524.58184</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214400</v>
      </c>
      <c r="E668" s="1">
        <v>0</v>
      </c>
      <c r="F668" s="1">
        <v>0</v>
      </c>
      <c r="G668" s="2">
        <f t="shared" si="10"/>
        <v>286009.60000000003</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5600</v>
      </c>
      <c r="E670" s="1">
        <v>0</v>
      </c>
      <c r="F670" s="1">
        <v>0</v>
      </c>
      <c r="G670" s="2">
        <f t="shared" si="10"/>
        <v>7492.8</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8000</v>
      </c>
      <c r="E709" s="1">
        <v>0</v>
      </c>
      <c r="F709" s="1">
        <v>0</v>
      </c>
      <c r="G709" s="2">
        <f t="shared" si="10"/>
        <v>11328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8000</v>
      </c>
      <c r="D710" s="1">
        <f>'PR-RAS'!E717</f>
        <v>8500</v>
      </c>
      <c r="E710" s="1">
        <v>0</v>
      </c>
      <c r="F710" s="1">
        <v>0</v>
      </c>
      <c r="G710" s="2">
        <f t="shared" si="10"/>
        <v>17725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109085</v>
      </c>
      <c r="D711" s="1">
        <f>'PR-RAS'!E718</f>
        <v>110010.83</v>
      </c>
      <c r="E711" s="1">
        <v>0</v>
      </c>
      <c r="F711" s="1">
        <v>0</v>
      </c>
      <c r="G711" s="2">
        <f t="shared" si="10"/>
        <v>233665.7286</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59332</v>
      </c>
      <c r="D715" s="1">
        <f>'PR-RAS'!E722</f>
        <v>68189.09</v>
      </c>
      <c r="E715" s="1">
        <v>0</v>
      </c>
      <c r="F715" s="1">
        <v>0</v>
      </c>
      <c r="G715" s="2">
        <f t="shared" si="10"/>
        <v>139737.06852</v>
      </c>
      <c r="H715" s="2">
        <f t="shared" si="11"/>
        <v>8.999999999650754E-2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25244</v>
      </c>
      <c r="D718" s="1">
        <f>'PR-RAS'!E725</f>
        <v>20902.95</v>
      </c>
      <c r="E718" s="1">
        <v>0</v>
      </c>
      <c r="F718" s="1">
        <v>0</v>
      </c>
      <c r="G718" s="2">
        <f t="shared" si="10"/>
        <v>48074.778299999991</v>
      </c>
      <c r="H718" s="2">
        <f t="shared" si="11"/>
        <v>4.9999999999272404E-2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14220</v>
      </c>
      <c r="D719" s="1">
        <f>'PR-RAS'!E726</f>
        <v>9372.75</v>
      </c>
      <c r="E719" s="1">
        <v>0</v>
      </c>
      <c r="F719" s="1">
        <v>0</v>
      </c>
      <c r="G719" s="2">
        <f t="shared" si="10"/>
        <v>23669.228999999999</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3982411.1</v>
      </c>
      <c r="D1480" s="6"/>
      <c r="E1480" s="6">
        <v>0</v>
      </c>
      <c r="F1480" s="6">
        <v>0</v>
      </c>
      <c r="G1480" s="7">
        <f t="shared" ref="G1480:G1580" si="34">B1480/1000*C1480</f>
        <v>3982.4111000000003</v>
      </c>
      <c r="H1480" s="7">
        <f t="shared" ref="H1480:H1580" si="35">ABS(C1480-ROUND(C1480,0))</f>
        <v>0.10000000009313226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7957397.8999999994</v>
      </c>
      <c r="D1481" s="1">
        <v>0</v>
      </c>
      <c r="E1481" s="1">
        <v>0</v>
      </c>
      <c r="F1481" s="1">
        <v>0</v>
      </c>
      <c r="G1481" s="2">
        <f t="shared" si="34"/>
        <v>15914.7958</v>
      </c>
      <c r="H1481" s="2">
        <f t="shared" si="35"/>
        <v>0.10000000055879354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7919769.2799999993</v>
      </c>
      <c r="D1483" s="1">
        <v>0</v>
      </c>
      <c r="E1483" s="1">
        <v>0</v>
      </c>
      <c r="F1483" s="1">
        <v>0</v>
      </c>
      <c r="G1483" s="2">
        <f t="shared" si="34"/>
        <v>31679.077119999998</v>
      </c>
      <c r="H1483" s="2">
        <f t="shared" si="35"/>
        <v>0.27999999932944775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5055813.34</v>
      </c>
      <c r="D1484" s="1">
        <v>0</v>
      </c>
      <c r="E1484" s="1">
        <v>0</v>
      </c>
      <c r="F1484" s="1">
        <v>0</v>
      </c>
      <c r="G1484" s="2">
        <f t="shared" si="34"/>
        <v>25279.066699999999</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2465748.61</v>
      </c>
      <c r="D1485" s="1">
        <v>0</v>
      </c>
      <c r="E1485" s="1">
        <v>0</v>
      </c>
      <c r="F1485" s="1">
        <v>0</v>
      </c>
      <c r="G1485" s="2">
        <f t="shared" si="34"/>
        <v>14794.49166</v>
      </c>
      <c r="H1485" s="2">
        <f t="shared" si="35"/>
        <v>0.39000000013038516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6298.88</v>
      </c>
      <c r="D1486" s="1">
        <v>0</v>
      </c>
      <c r="E1486" s="1">
        <v>0</v>
      </c>
      <c r="F1486" s="1">
        <v>0</v>
      </c>
      <c r="G1486" s="2">
        <f t="shared" si="34"/>
        <v>44.09216</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391908.45</v>
      </c>
      <c r="D1491" s="1">
        <v>0</v>
      </c>
      <c r="E1491" s="1">
        <v>0</v>
      </c>
      <c r="F1491" s="1">
        <v>0</v>
      </c>
      <c r="G1491" s="2">
        <f t="shared" si="34"/>
        <v>4702.9014000000006</v>
      </c>
      <c r="H1491" s="2">
        <f t="shared" si="35"/>
        <v>0.45000000001164153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37628.620000000003</v>
      </c>
      <c r="D1492" s="1">
        <v>0</v>
      </c>
      <c r="E1492" s="1">
        <v>0</v>
      </c>
      <c r="F1492" s="1">
        <v>0</v>
      </c>
      <c r="G1492" s="2">
        <f t="shared" si="34"/>
        <v>489.17205999999999</v>
      </c>
      <c r="H1492" s="2">
        <f t="shared" si="35"/>
        <v>0.37999999999738066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10805525.999999998</v>
      </c>
      <c r="D1499" s="1">
        <v>0</v>
      </c>
      <c r="E1499" s="1">
        <v>0</v>
      </c>
      <c r="F1499" s="1">
        <v>0</v>
      </c>
      <c r="G1499" s="2">
        <f t="shared" si="34"/>
        <v>216110.51999999996</v>
      </c>
      <c r="H1499" s="2">
        <f t="shared" si="35"/>
        <v>1.862645149230957E-9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10350552.379999999</v>
      </c>
      <c r="D1501" s="1">
        <v>0</v>
      </c>
      <c r="E1501" s="1">
        <v>0</v>
      </c>
      <c r="F1501" s="1">
        <v>0</v>
      </c>
      <c r="G1501" s="2">
        <f t="shared" si="34"/>
        <v>227712.15235999998</v>
      </c>
      <c r="H1501" s="2">
        <f t="shared" si="35"/>
        <v>0.37999999895691872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5278952.09</v>
      </c>
      <c r="D1502" s="1">
        <v>0</v>
      </c>
      <c r="E1502" s="1">
        <v>0</v>
      </c>
      <c r="F1502" s="1">
        <v>0</v>
      </c>
      <c r="G1502" s="2">
        <f t="shared" si="34"/>
        <v>121415.89807</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4706002.38</v>
      </c>
      <c r="D1503" s="1">
        <v>0</v>
      </c>
      <c r="E1503" s="1">
        <v>0</v>
      </c>
      <c r="F1503" s="1">
        <v>0</v>
      </c>
      <c r="G1503" s="2">
        <f t="shared" si="34"/>
        <v>112944.05712</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8423.18</v>
      </c>
      <c r="D1504" s="1">
        <v>0</v>
      </c>
      <c r="E1504" s="1">
        <v>0</v>
      </c>
      <c r="F1504" s="1">
        <v>0</v>
      </c>
      <c r="G1504" s="2">
        <f t="shared" si="34"/>
        <v>210.57950000000002</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357174.73</v>
      </c>
      <c r="D1509" s="1">
        <v>0</v>
      </c>
      <c r="E1509" s="1">
        <v>0</v>
      </c>
      <c r="F1509" s="1">
        <v>0</v>
      </c>
      <c r="G1509" s="2">
        <f t="shared" si="34"/>
        <v>10715.241899999999</v>
      </c>
      <c r="H1509" s="2">
        <f t="shared" si="35"/>
        <v>0.27000000001862645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454973.62</v>
      </c>
      <c r="D1510" s="1">
        <v>0</v>
      </c>
      <c r="E1510" s="1">
        <v>0</v>
      </c>
      <c r="F1510" s="1">
        <v>0</v>
      </c>
      <c r="G1510" s="2">
        <f t="shared" si="34"/>
        <v>14104.182220000001</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1134283.0000000019</v>
      </c>
      <c r="D1517" s="1">
        <v>0</v>
      </c>
      <c r="E1517" s="1">
        <v>0</v>
      </c>
      <c r="F1517" s="1">
        <v>0</v>
      </c>
      <c r="G1517" s="2">
        <f t="shared" si="34"/>
        <v>43102.754000000066</v>
      </c>
      <c r="H1517" s="2">
        <f t="shared" si="35"/>
        <v>1.862645149230957E-9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1134283</v>
      </c>
      <c r="D1576" s="1">
        <v>0</v>
      </c>
      <c r="E1576" s="1">
        <v>0</v>
      </c>
      <c r="F1576" s="1">
        <v>0</v>
      </c>
      <c r="G1576" s="2">
        <f t="shared" si="34"/>
        <v>110025.451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1129181.75</v>
      </c>
      <c r="D1578" s="1">
        <v>0</v>
      </c>
      <c r="E1578" s="1">
        <v>0</v>
      </c>
      <c r="F1578" s="1">
        <v>0</v>
      </c>
      <c r="G1578" s="2">
        <f t="shared" si="34"/>
        <v>111788.99325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5101.25</v>
      </c>
      <c r="D1579" s="1">
        <v>0</v>
      </c>
      <c r="E1579" s="1">
        <v>0</v>
      </c>
      <c r="F1579" s="1">
        <v>0</v>
      </c>
      <c r="G1579" s="2">
        <f t="shared" si="34"/>
        <v>510.125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27781</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18880706</v>
      </c>
      <c r="I16" s="184">
        <f>'PR-RAS'!E6</f>
        <v>16425728.579999998</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11137360</v>
      </c>
      <c r="I17" s="184">
        <f>'PR-RAS'!E151</f>
        <v>7487046.8600000022</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11417243</v>
      </c>
      <c r="I18" s="184">
        <f>'PR-RAS'!E645</f>
        <v>12980355.739999996</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3982411.1</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1134283.0000000019</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1134283</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727" sqref="E72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18880706</v>
      </c>
      <c r="E6" s="55">
        <f>E7+E44+E50+E82+E106+E124+E133+E139</f>
        <v>16425728.579999998</v>
      </c>
      <c r="F6" s="56">
        <f t="shared" ref="F6:F131" si="0">IF(D6&lt;&gt;0,IF(E6/D6&gt;=100,"&gt;&gt;100",E6/D6*100),"-")</f>
        <v>86.997427850420422</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260408</v>
      </c>
      <c r="E50" s="59">
        <f>E51+E54+E59+E62+E65+E68+E71+E74+E77</f>
        <v>327711.71999999997</v>
      </c>
      <c r="F50" s="56">
        <f t="shared" si="0"/>
        <v>125.84548861786121</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260408</v>
      </c>
      <c r="E62" s="55">
        <f t="shared" si="13"/>
        <v>107711.72</v>
      </c>
      <c r="F62" s="56">
        <f t="shared" si="0"/>
        <v>41.36267702989155</v>
      </c>
    </row>
    <row r="63" spans="1:6" ht="12.75" customHeight="1" x14ac:dyDescent="0.2">
      <c r="A63" s="57">
        <v>6341</v>
      </c>
      <c r="B63" s="91" t="s">
        <v>169</v>
      </c>
      <c r="C63" s="54" t="s">
        <v>170</v>
      </c>
      <c r="D63" s="257">
        <v>260408</v>
      </c>
      <c r="E63" s="257">
        <v>107711.72</v>
      </c>
      <c r="F63" s="56">
        <f t="shared" si="0"/>
        <v>41.36267702989155</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220000</v>
      </c>
      <c r="F68" s="56" t="str">
        <f t="shared" si="0"/>
        <v>-</v>
      </c>
    </row>
    <row r="69" spans="1:6" ht="12.75" customHeight="1" x14ac:dyDescent="0.2">
      <c r="A69" s="57" t="s">
        <v>181</v>
      </c>
      <c r="B69" s="91" t="s">
        <v>182</v>
      </c>
      <c r="C69" s="54" t="s">
        <v>181</v>
      </c>
      <c r="D69" s="257"/>
      <c r="E69" s="257">
        <v>214400</v>
      </c>
      <c r="F69" s="56" t="str">
        <f t="shared" si="0"/>
        <v>-</v>
      </c>
    </row>
    <row r="70" spans="1:6" ht="24" x14ac:dyDescent="0.2">
      <c r="A70" s="57" t="s">
        <v>183</v>
      </c>
      <c r="B70" s="91" t="s">
        <v>184</v>
      </c>
      <c r="C70" s="54" t="s">
        <v>183</v>
      </c>
      <c r="D70" s="257"/>
      <c r="E70" s="257">
        <v>5600</v>
      </c>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159</v>
      </c>
      <c r="E82" s="55">
        <f t="shared" si="19"/>
        <v>152.66999999999999</v>
      </c>
      <c r="F82" s="56">
        <f t="shared" si="0"/>
        <v>96.018867924528294</v>
      </c>
    </row>
    <row r="83" spans="1:6" ht="12.75" customHeight="1" x14ac:dyDescent="0.2">
      <c r="A83" s="57">
        <v>641</v>
      </c>
      <c r="B83" s="91" t="s">
        <v>209</v>
      </c>
      <c r="C83" s="54" t="s">
        <v>210</v>
      </c>
      <c r="D83" s="55">
        <f t="shared" ref="D83:E83" si="20">SUM(D84:D90)</f>
        <v>159</v>
      </c>
      <c r="E83" s="55">
        <f t="shared" si="20"/>
        <v>152.66999999999999</v>
      </c>
      <c r="F83" s="56">
        <f t="shared" si="0"/>
        <v>96.018867924528294</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159</v>
      </c>
      <c r="E85" s="257">
        <v>152.66999999999999</v>
      </c>
      <c r="F85" s="56">
        <f t="shared" si="0"/>
        <v>96.018867924528294</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0</v>
      </c>
      <c r="E106" s="55">
        <f t="shared" si="23"/>
        <v>0</v>
      </c>
      <c r="F106" s="56" t="str">
        <f t="shared" si="0"/>
        <v>-</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0</v>
      </c>
      <c r="E112" s="55">
        <f t="shared" si="25"/>
        <v>0</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6471990</v>
      </c>
      <c r="E124" s="55">
        <f t="shared" si="27"/>
        <v>3393013.9</v>
      </c>
      <c r="F124" s="56">
        <f t="shared" si="0"/>
        <v>52.426130139261652</v>
      </c>
    </row>
    <row r="125" spans="1:6" ht="12.75" customHeight="1" x14ac:dyDescent="0.2">
      <c r="A125" s="57">
        <v>661</v>
      </c>
      <c r="B125" s="93" t="s">
        <v>293</v>
      </c>
      <c r="C125" s="54" t="s">
        <v>294</v>
      </c>
      <c r="D125" s="55">
        <f t="shared" ref="D125:E125" si="28">SUM(D126:D127)</f>
        <v>6471990</v>
      </c>
      <c r="E125" s="55">
        <f t="shared" si="28"/>
        <v>3393013.9</v>
      </c>
      <c r="F125" s="56">
        <f t="shared" si="0"/>
        <v>52.426130139261652</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6471990</v>
      </c>
      <c r="E127" s="257">
        <v>3393013.9</v>
      </c>
      <c r="F127" s="56">
        <f t="shared" si="0"/>
        <v>52.426130139261652</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12148149</v>
      </c>
      <c r="E133" s="55">
        <f t="shared" si="30"/>
        <v>12704850.289999999</v>
      </c>
      <c r="F133" s="56">
        <f t="shared" ref="F133:F223" si="31">IF(D133&lt;&gt;0,IF(E133/D133&gt;=100,"&gt;&gt;100",E133/D133*100),"-")</f>
        <v>104.58260176097609</v>
      </c>
    </row>
    <row r="134" spans="1:6" ht="24" x14ac:dyDescent="0.2">
      <c r="A134" s="57">
        <v>671</v>
      </c>
      <c r="B134" s="247" t="s">
        <v>311</v>
      </c>
      <c r="C134" s="54" t="s">
        <v>312</v>
      </c>
      <c r="D134" s="55">
        <f t="shared" ref="D134:E134" si="32">SUM(D135:D137)</f>
        <v>0</v>
      </c>
      <c r="E134" s="55">
        <f t="shared" si="32"/>
        <v>0</v>
      </c>
      <c r="F134" s="56" t="str">
        <f t="shared" si="31"/>
        <v>-</v>
      </c>
    </row>
    <row r="135" spans="1:6" ht="12.75" customHeight="1" x14ac:dyDescent="0.2">
      <c r="A135" s="57">
        <v>6711</v>
      </c>
      <c r="B135" s="91" t="s">
        <v>313</v>
      </c>
      <c r="C135" s="54" t="s">
        <v>314</v>
      </c>
      <c r="D135" s="257"/>
      <c r="E135" s="257"/>
      <c r="F135" s="56" t="str">
        <f t="shared" si="31"/>
        <v>-</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v>12148149</v>
      </c>
      <c r="E138" s="257">
        <v>12704850.289999999</v>
      </c>
      <c r="F138" s="56">
        <f t="shared" si="31"/>
        <v>104.58260176097609</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11137360</v>
      </c>
      <c r="E151" s="55">
        <f t="shared" si="35"/>
        <v>7487046.8600000022</v>
      </c>
      <c r="F151" s="56">
        <f t="shared" si="31"/>
        <v>67.224610320578677</v>
      </c>
    </row>
    <row r="152" spans="1:6" ht="12.75" customHeight="1" x14ac:dyDescent="0.2">
      <c r="A152" s="57">
        <v>31</v>
      </c>
      <c r="B152" s="91" t="s">
        <v>346</v>
      </c>
      <c r="C152" s="54" t="s">
        <v>35</v>
      </c>
      <c r="D152" s="55">
        <f t="shared" ref="D152:E152" si="36">D153+D158+D159</f>
        <v>6233122</v>
      </c>
      <c r="E152" s="55">
        <f t="shared" si="36"/>
        <v>4880640.1600000011</v>
      </c>
      <c r="F152" s="56">
        <f t="shared" si="31"/>
        <v>78.301694720558984</v>
      </c>
    </row>
    <row r="153" spans="1:6" ht="12.75" customHeight="1" x14ac:dyDescent="0.2">
      <c r="A153" s="57">
        <v>311</v>
      </c>
      <c r="B153" s="91" t="s">
        <v>347</v>
      </c>
      <c r="C153" s="54" t="s">
        <v>348</v>
      </c>
      <c r="D153" s="55">
        <f t="shared" ref="D153:E153" si="37">SUM(D154:D157)</f>
        <v>5356179</v>
      </c>
      <c r="E153" s="55">
        <f t="shared" si="37"/>
        <v>4076007.3000000003</v>
      </c>
      <c r="F153" s="56">
        <f t="shared" si="31"/>
        <v>76.099161361112095</v>
      </c>
    </row>
    <row r="154" spans="1:6" ht="12.75" customHeight="1" x14ac:dyDescent="0.2">
      <c r="A154" s="57">
        <v>3111</v>
      </c>
      <c r="B154" s="91" t="s">
        <v>349</v>
      </c>
      <c r="C154" s="54" t="s">
        <v>350</v>
      </c>
      <c r="D154" s="257">
        <v>4845099</v>
      </c>
      <c r="E154" s="257">
        <v>3619834.98</v>
      </c>
      <c r="F154" s="56">
        <f t="shared" si="31"/>
        <v>74.71126967684252</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45107</v>
      </c>
      <c r="E156" s="257">
        <v>34547.699999999997</v>
      </c>
      <c r="F156" s="56">
        <f t="shared" si="31"/>
        <v>76.590551355665411</v>
      </c>
    </row>
    <row r="157" spans="1:6" ht="12.75" customHeight="1" x14ac:dyDescent="0.2">
      <c r="A157" s="57">
        <v>3114</v>
      </c>
      <c r="B157" s="91" t="s">
        <v>355</v>
      </c>
      <c r="C157" s="54" t="s">
        <v>356</v>
      </c>
      <c r="D157" s="257">
        <v>465973</v>
      </c>
      <c r="E157" s="257">
        <v>421624.62</v>
      </c>
      <c r="F157" s="56">
        <f t="shared" si="31"/>
        <v>90.482628821841601</v>
      </c>
    </row>
    <row r="158" spans="1:6" ht="12.75" customHeight="1" x14ac:dyDescent="0.2">
      <c r="A158" s="57">
        <v>312</v>
      </c>
      <c r="B158" s="91" t="s">
        <v>357</v>
      </c>
      <c r="C158" s="54" t="s">
        <v>358</v>
      </c>
      <c r="D158" s="257">
        <v>158174</v>
      </c>
      <c r="E158" s="257">
        <v>144583</v>
      </c>
      <c r="F158" s="56">
        <f t="shared" si="31"/>
        <v>91.40756382211994</v>
      </c>
    </row>
    <row r="159" spans="1:6" ht="12.75" customHeight="1" x14ac:dyDescent="0.2">
      <c r="A159" s="57">
        <v>313</v>
      </c>
      <c r="B159" s="91" t="s">
        <v>359</v>
      </c>
      <c r="C159" s="54" t="s">
        <v>360</v>
      </c>
      <c r="D159" s="55">
        <f t="shared" ref="D159:E159" si="38">SUM(D160:D162)</f>
        <v>718769</v>
      </c>
      <c r="E159" s="55">
        <f t="shared" si="38"/>
        <v>660049.86</v>
      </c>
      <c r="F159" s="56">
        <f t="shared" si="31"/>
        <v>91.830596478145281</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718769</v>
      </c>
      <c r="E161" s="257">
        <v>660049.86</v>
      </c>
      <c r="F161" s="56">
        <f t="shared" si="31"/>
        <v>91.830596478145281</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4719536</v>
      </c>
      <c r="E163" s="55">
        <f t="shared" si="39"/>
        <v>2545695.7600000002</v>
      </c>
      <c r="F163" s="56">
        <f t="shared" si="31"/>
        <v>53.939534733922997</v>
      </c>
    </row>
    <row r="164" spans="1:6" ht="12.75" customHeight="1" x14ac:dyDescent="0.2">
      <c r="A164" s="57">
        <v>321</v>
      </c>
      <c r="B164" s="91" t="s">
        <v>368</v>
      </c>
      <c r="C164" s="54" t="s">
        <v>369</v>
      </c>
      <c r="D164" s="55">
        <f t="shared" ref="D164:E164" si="40">SUM(D165:D168)</f>
        <v>129009</v>
      </c>
      <c r="E164" s="55">
        <f t="shared" si="40"/>
        <v>148345.69999999998</v>
      </c>
      <c r="F164" s="56">
        <f t="shared" si="31"/>
        <v>114.9886442031176</v>
      </c>
    </row>
    <row r="165" spans="1:6" ht="12.75" customHeight="1" x14ac:dyDescent="0.2">
      <c r="A165" s="57">
        <v>3211</v>
      </c>
      <c r="B165" s="91" t="s">
        <v>370</v>
      </c>
      <c r="C165" s="54" t="s">
        <v>371</v>
      </c>
      <c r="D165" s="257">
        <v>2525</v>
      </c>
      <c r="E165" s="257">
        <v>12701.51</v>
      </c>
      <c r="F165" s="56">
        <f t="shared" si="31"/>
        <v>503.03009900990105</v>
      </c>
    </row>
    <row r="166" spans="1:6" ht="12.75" customHeight="1" x14ac:dyDescent="0.2">
      <c r="A166" s="57">
        <v>3212</v>
      </c>
      <c r="B166" s="91" t="s">
        <v>372</v>
      </c>
      <c r="C166" s="54" t="s">
        <v>373</v>
      </c>
      <c r="D166" s="257">
        <v>118381</v>
      </c>
      <c r="E166" s="257">
        <v>116298.23</v>
      </c>
      <c r="F166" s="56">
        <f t="shared" si="31"/>
        <v>98.240621383499033</v>
      </c>
    </row>
    <row r="167" spans="1:6" ht="12.75" customHeight="1" x14ac:dyDescent="0.2">
      <c r="A167" s="57">
        <v>3213</v>
      </c>
      <c r="B167" s="91" t="s">
        <v>374</v>
      </c>
      <c r="C167" s="54" t="s">
        <v>375</v>
      </c>
      <c r="D167" s="257">
        <v>8103</v>
      </c>
      <c r="E167" s="257">
        <v>19345.96</v>
      </c>
      <c r="F167" s="56">
        <f t="shared" si="31"/>
        <v>238.75058620264099</v>
      </c>
    </row>
    <row r="168" spans="1:6" ht="12.75" customHeight="1" x14ac:dyDescent="0.2">
      <c r="A168" s="57">
        <v>3214</v>
      </c>
      <c r="B168" s="91" t="s">
        <v>376</v>
      </c>
      <c r="C168" s="54" t="s">
        <v>377</v>
      </c>
      <c r="D168" s="257"/>
      <c r="E168" s="257"/>
      <c r="F168" s="56" t="str">
        <f t="shared" si="31"/>
        <v>-</v>
      </c>
    </row>
    <row r="169" spans="1:6" ht="12.75" customHeight="1" x14ac:dyDescent="0.2">
      <c r="A169" s="57">
        <v>322</v>
      </c>
      <c r="B169" s="91" t="s">
        <v>378</v>
      </c>
      <c r="C169" s="54" t="s">
        <v>379</v>
      </c>
      <c r="D169" s="55">
        <f t="shared" ref="D169:E169" si="41">SUM(D170:D176)</f>
        <v>3283079</v>
      </c>
      <c r="E169" s="55">
        <f t="shared" si="41"/>
        <v>1565860.79</v>
      </c>
      <c r="F169" s="56">
        <f t="shared" si="31"/>
        <v>47.694886111482546</v>
      </c>
    </row>
    <row r="170" spans="1:6" ht="12.75" customHeight="1" x14ac:dyDescent="0.2">
      <c r="A170" s="57">
        <v>3221</v>
      </c>
      <c r="B170" s="91" t="s">
        <v>380</v>
      </c>
      <c r="C170" s="54" t="s">
        <v>381</v>
      </c>
      <c r="D170" s="257">
        <v>64930</v>
      </c>
      <c r="E170" s="257">
        <v>60619.48</v>
      </c>
      <c r="F170" s="56">
        <f t="shared" si="31"/>
        <v>93.361281379947641</v>
      </c>
    </row>
    <row r="171" spans="1:6" ht="12.75" customHeight="1" x14ac:dyDescent="0.2">
      <c r="A171" s="57">
        <v>3222</v>
      </c>
      <c r="B171" s="91" t="s">
        <v>382</v>
      </c>
      <c r="C171" s="54" t="s">
        <v>383</v>
      </c>
      <c r="D171" s="257">
        <v>3117146</v>
      </c>
      <c r="E171" s="257">
        <v>1383280.26</v>
      </c>
      <c r="F171" s="56">
        <f t="shared" si="31"/>
        <v>44.376498887123027</v>
      </c>
    </row>
    <row r="172" spans="1:6" ht="12.75" customHeight="1" x14ac:dyDescent="0.2">
      <c r="A172" s="57">
        <v>3223</v>
      </c>
      <c r="B172" s="91" t="s">
        <v>384</v>
      </c>
      <c r="C172" s="54" t="s">
        <v>385</v>
      </c>
      <c r="D172" s="257">
        <v>77014</v>
      </c>
      <c r="E172" s="257">
        <v>100313.93</v>
      </c>
      <c r="F172" s="56">
        <f t="shared" si="31"/>
        <v>130.25414859635907</v>
      </c>
    </row>
    <row r="173" spans="1:6" ht="12.75" customHeight="1" x14ac:dyDescent="0.2">
      <c r="A173" s="57">
        <v>3224</v>
      </c>
      <c r="B173" s="91" t="s">
        <v>386</v>
      </c>
      <c r="C173" s="54" t="s">
        <v>387</v>
      </c>
      <c r="D173" s="257"/>
      <c r="E173" s="257"/>
      <c r="F173" s="56" t="str">
        <f t="shared" si="31"/>
        <v>-</v>
      </c>
    </row>
    <row r="174" spans="1:6" ht="12.75" customHeight="1" x14ac:dyDescent="0.2">
      <c r="A174" s="57">
        <v>3225</v>
      </c>
      <c r="B174" s="91" t="s">
        <v>388</v>
      </c>
      <c r="C174" s="54" t="s">
        <v>389</v>
      </c>
      <c r="D174" s="257">
        <v>23989</v>
      </c>
      <c r="E174" s="257">
        <v>21647.119999999999</v>
      </c>
      <c r="F174" s="56">
        <f t="shared" si="31"/>
        <v>90.23769227562633</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c r="E176" s="257"/>
      <c r="F176" s="56" t="str">
        <f t="shared" si="31"/>
        <v>-</v>
      </c>
    </row>
    <row r="177" spans="1:6" ht="12.75" customHeight="1" x14ac:dyDescent="0.2">
      <c r="A177" s="57">
        <v>323</v>
      </c>
      <c r="B177" s="91" t="s">
        <v>394</v>
      </c>
      <c r="C177" s="54" t="s">
        <v>395</v>
      </c>
      <c r="D177" s="55">
        <f t="shared" ref="D177:E177" si="42">SUM(D178:D186)</f>
        <v>1213437</v>
      </c>
      <c r="E177" s="55">
        <f t="shared" si="42"/>
        <v>711695.7300000001</v>
      </c>
      <c r="F177" s="56">
        <f t="shared" si="31"/>
        <v>58.651230348176306</v>
      </c>
    </row>
    <row r="178" spans="1:6" ht="12.75" customHeight="1" x14ac:dyDescent="0.2">
      <c r="A178" s="57">
        <v>3231</v>
      </c>
      <c r="B178" s="91" t="s">
        <v>396</v>
      </c>
      <c r="C178" s="54" t="s">
        <v>397</v>
      </c>
      <c r="D178" s="257">
        <v>79571</v>
      </c>
      <c r="E178" s="257">
        <v>59705.25</v>
      </c>
      <c r="F178" s="56">
        <f t="shared" si="31"/>
        <v>75.033931960136229</v>
      </c>
    </row>
    <row r="179" spans="1:6" ht="12.75" customHeight="1" x14ac:dyDescent="0.2">
      <c r="A179" s="57">
        <v>3232</v>
      </c>
      <c r="B179" s="91" t="s">
        <v>398</v>
      </c>
      <c r="C179" s="54" t="s">
        <v>399</v>
      </c>
      <c r="D179" s="257">
        <v>158193</v>
      </c>
      <c r="E179" s="257">
        <v>152583.23000000001</v>
      </c>
      <c r="F179" s="56">
        <f t="shared" si="31"/>
        <v>96.453844354680683</v>
      </c>
    </row>
    <row r="180" spans="1:6" ht="12.75" customHeight="1" x14ac:dyDescent="0.2">
      <c r="A180" s="57">
        <v>3233</v>
      </c>
      <c r="B180" s="91" t="s">
        <v>400</v>
      </c>
      <c r="C180" s="54" t="s">
        <v>401</v>
      </c>
      <c r="D180" s="257">
        <v>14096</v>
      </c>
      <c r="E180" s="257">
        <v>9211.7199999999993</v>
      </c>
      <c r="F180" s="56">
        <f t="shared" si="31"/>
        <v>65.349886492622005</v>
      </c>
    </row>
    <row r="181" spans="1:6" ht="12.75" customHeight="1" x14ac:dyDescent="0.2">
      <c r="A181" s="57">
        <v>3234</v>
      </c>
      <c r="B181" s="91" t="s">
        <v>402</v>
      </c>
      <c r="C181" s="54" t="s">
        <v>403</v>
      </c>
      <c r="D181" s="257">
        <v>132018</v>
      </c>
      <c r="E181" s="257">
        <v>135188.07999999999</v>
      </c>
      <c r="F181" s="56">
        <f t="shared" si="31"/>
        <v>102.40124831462376</v>
      </c>
    </row>
    <row r="182" spans="1:6" ht="12.75" customHeight="1" x14ac:dyDescent="0.2">
      <c r="A182" s="57">
        <v>3235</v>
      </c>
      <c r="B182" s="91" t="s">
        <v>404</v>
      </c>
      <c r="C182" s="54" t="s">
        <v>405</v>
      </c>
      <c r="D182" s="257">
        <v>220</v>
      </c>
      <c r="E182" s="257">
        <v>14.76</v>
      </c>
      <c r="F182" s="56">
        <f t="shared" si="31"/>
        <v>6.709090909090909</v>
      </c>
    </row>
    <row r="183" spans="1:6" ht="12.75" customHeight="1" x14ac:dyDescent="0.2">
      <c r="A183" s="57">
        <v>3236</v>
      </c>
      <c r="B183" s="91" t="s">
        <v>406</v>
      </c>
      <c r="C183" s="54" t="s">
        <v>407</v>
      </c>
      <c r="D183" s="257">
        <v>82300</v>
      </c>
      <c r="E183" s="257">
        <v>87038.83</v>
      </c>
      <c r="F183" s="56">
        <f t="shared" si="31"/>
        <v>105.7579951397327</v>
      </c>
    </row>
    <row r="184" spans="1:6" ht="12.75" customHeight="1" x14ac:dyDescent="0.2">
      <c r="A184" s="57">
        <v>3237</v>
      </c>
      <c r="B184" s="91" t="s">
        <v>408</v>
      </c>
      <c r="C184" s="54" t="s">
        <v>409</v>
      </c>
      <c r="D184" s="257">
        <v>582859</v>
      </c>
      <c r="E184" s="257">
        <v>90716.05</v>
      </c>
      <c r="F184" s="56">
        <f t="shared" si="31"/>
        <v>15.563978595166242</v>
      </c>
    </row>
    <row r="185" spans="1:6" ht="12.75" customHeight="1" x14ac:dyDescent="0.2">
      <c r="A185" s="57">
        <v>3238</v>
      </c>
      <c r="B185" s="91" t="s">
        <v>410</v>
      </c>
      <c r="C185" s="54" t="s">
        <v>411</v>
      </c>
      <c r="D185" s="257">
        <v>38427</v>
      </c>
      <c r="E185" s="257">
        <v>52341.65</v>
      </c>
      <c r="F185" s="56">
        <f t="shared" si="31"/>
        <v>136.21060712519844</v>
      </c>
    </row>
    <row r="186" spans="1:6" ht="12.75" customHeight="1" x14ac:dyDescent="0.2">
      <c r="A186" s="57">
        <v>3239</v>
      </c>
      <c r="B186" s="91" t="s">
        <v>412</v>
      </c>
      <c r="C186" s="54" t="s">
        <v>413</v>
      </c>
      <c r="D186" s="257">
        <v>125753</v>
      </c>
      <c r="E186" s="257">
        <v>124896.16</v>
      </c>
      <c r="F186" s="56">
        <f t="shared" si="31"/>
        <v>99.318632557473791</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94011</v>
      </c>
      <c r="E188" s="55">
        <f t="shared" si="43"/>
        <v>119793.54000000001</v>
      </c>
      <c r="F188" s="56">
        <f t="shared" si="31"/>
        <v>127.4250247311485</v>
      </c>
    </row>
    <row r="189" spans="1:6" ht="12.75" customHeight="1" x14ac:dyDescent="0.2">
      <c r="A189" s="57">
        <v>3291</v>
      </c>
      <c r="B189" s="247" t="s">
        <v>418</v>
      </c>
      <c r="C189" s="54" t="s">
        <v>419</v>
      </c>
      <c r="D189" s="257">
        <v>25244</v>
      </c>
      <c r="E189" s="257">
        <v>20902.95</v>
      </c>
      <c r="F189" s="56">
        <f t="shared" si="31"/>
        <v>82.803636507684999</v>
      </c>
    </row>
    <row r="190" spans="1:6" ht="12.75" customHeight="1" x14ac:dyDescent="0.2">
      <c r="A190" s="57">
        <v>3292</v>
      </c>
      <c r="B190" s="91" t="s">
        <v>420</v>
      </c>
      <c r="C190" s="54" t="s">
        <v>421</v>
      </c>
      <c r="D190" s="257">
        <v>20172</v>
      </c>
      <c r="E190" s="257">
        <v>22549.21</v>
      </c>
      <c r="F190" s="56">
        <f t="shared" si="31"/>
        <v>111.78470156652787</v>
      </c>
    </row>
    <row r="191" spans="1:6" ht="12.75" customHeight="1" x14ac:dyDescent="0.2">
      <c r="A191" s="57">
        <v>3293</v>
      </c>
      <c r="B191" s="91" t="s">
        <v>422</v>
      </c>
      <c r="C191" s="54" t="s">
        <v>423</v>
      </c>
      <c r="D191" s="257">
        <v>2889</v>
      </c>
      <c r="E191" s="257">
        <v>2596.0300000000002</v>
      </c>
      <c r="F191" s="56">
        <f t="shared" si="31"/>
        <v>89.859120803046039</v>
      </c>
    </row>
    <row r="192" spans="1:6" ht="12.75" customHeight="1" x14ac:dyDescent="0.2">
      <c r="A192" s="57">
        <v>3294</v>
      </c>
      <c r="B192" s="91" t="s">
        <v>424</v>
      </c>
      <c r="C192" s="54" t="s">
        <v>425</v>
      </c>
      <c r="D192" s="257">
        <v>5592</v>
      </c>
      <c r="E192" s="257">
        <v>5766</v>
      </c>
      <c r="F192" s="56">
        <f t="shared" si="31"/>
        <v>103.11158798283262</v>
      </c>
    </row>
    <row r="193" spans="1:6" ht="12.75" customHeight="1" x14ac:dyDescent="0.2">
      <c r="A193" s="57">
        <v>3295</v>
      </c>
      <c r="B193" s="91" t="s">
        <v>426</v>
      </c>
      <c r="C193" s="54" t="s">
        <v>427</v>
      </c>
      <c r="D193" s="257">
        <v>38325</v>
      </c>
      <c r="E193" s="257">
        <v>41775</v>
      </c>
      <c r="F193" s="56">
        <f t="shared" si="31"/>
        <v>109.00195694716244</v>
      </c>
    </row>
    <row r="194" spans="1:6" ht="12.75" customHeight="1" x14ac:dyDescent="0.2">
      <c r="A194" s="57" t="s">
        <v>428</v>
      </c>
      <c r="B194" s="91" t="s">
        <v>429</v>
      </c>
      <c r="C194" s="54" t="s">
        <v>428</v>
      </c>
      <c r="D194" s="257"/>
      <c r="E194" s="257">
        <v>15063.3</v>
      </c>
      <c r="F194" s="56" t="str">
        <f t="shared" si="31"/>
        <v>-</v>
      </c>
    </row>
    <row r="195" spans="1:6" ht="12.75" customHeight="1" x14ac:dyDescent="0.2">
      <c r="A195" s="57">
        <v>3299</v>
      </c>
      <c r="B195" s="91" t="s">
        <v>430</v>
      </c>
      <c r="C195" s="54" t="s">
        <v>431</v>
      </c>
      <c r="D195" s="257">
        <v>1789</v>
      </c>
      <c r="E195" s="257">
        <v>11141.05</v>
      </c>
      <c r="F195" s="56">
        <f t="shared" si="31"/>
        <v>622.75293460033538</v>
      </c>
    </row>
    <row r="196" spans="1:6" ht="12.75" customHeight="1" x14ac:dyDescent="0.2">
      <c r="A196" s="57">
        <v>34</v>
      </c>
      <c r="B196" s="247" t="s">
        <v>432</v>
      </c>
      <c r="C196" s="54" t="s">
        <v>433</v>
      </c>
      <c r="D196" s="55">
        <f t="shared" ref="D196:E196" si="44">D197+D202+D210</f>
        <v>7084</v>
      </c>
      <c r="E196" s="55">
        <f t="shared" si="44"/>
        <v>6285.33</v>
      </c>
      <c r="F196" s="56">
        <f t="shared" si="31"/>
        <v>88.725719932241674</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7084</v>
      </c>
      <c r="E210" s="55">
        <f t="shared" si="47"/>
        <v>6285.33</v>
      </c>
      <c r="F210" s="56">
        <f t="shared" si="31"/>
        <v>88.725719932241674</v>
      </c>
    </row>
    <row r="211" spans="1:6" ht="12.75" customHeight="1" x14ac:dyDescent="0.2">
      <c r="A211" s="57">
        <v>3431</v>
      </c>
      <c r="B211" s="247" t="s">
        <v>462</v>
      </c>
      <c r="C211" s="54" t="s">
        <v>463</v>
      </c>
      <c r="D211" s="257">
        <v>7084</v>
      </c>
      <c r="E211" s="257">
        <v>6285.33</v>
      </c>
      <c r="F211" s="56">
        <f t="shared" si="31"/>
        <v>88.725719932241674</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177618</v>
      </c>
      <c r="E224" s="55">
        <f t="shared" si="51"/>
        <v>54425.61</v>
      </c>
      <c r="F224" s="56">
        <f t="shared" ref="F224:F235" si="52">IF(D224&lt;&gt;0,IF(E224/D224&gt;=100,"&gt;&gt;100",E224/D224*100),"-")</f>
        <v>30.64194507313448</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177618</v>
      </c>
      <c r="E247" s="55">
        <f t="shared" si="62"/>
        <v>54425.61</v>
      </c>
      <c r="F247" s="56">
        <f t="shared" si="61"/>
        <v>30.64194507313448</v>
      </c>
    </row>
    <row r="248" spans="1:6" ht="12.75" customHeight="1" x14ac:dyDescent="0.2">
      <c r="A248" s="57" t="s">
        <v>536</v>
      </c>
      <c r="B248" s="91" t="s">
        <v>199</v>
      </c>
      <c r="C248" s="54" t="s">
        <v>536</v>
      </c>
      <c r="D248" s="257">
        <v>177618</v>
      </c>
      <c r="E248" s="257">
        <v>54425.61</v>
      </c>
      <c r="F248" s="56">
        <f t="shared" si="61"/>
        <v>30.64194507313448</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11137360</v>
      </c>
      <c r="E289" s="55">
        <f t="shared" si="79"/>
        <v>7487046.8600000022</v>
      </c>
      <c r="F289" s="56">
        <f t="shared" si="76"/>
        <v>67.224610320578677</v>
      </c>
    </row>
    <row r="290" spans="1:6" ht="12.75" customHeight="1" x14ac:dyDescent="0.2">
      <c r="A290" s="57" t="s">
        <v>605</v>
      </c>
      <c r="B290" s="91" t="s">
        <v>616</v>
      </c>
      <c r="C290" s="54" t="s">
        <v>617</v>
      </c>
      <c r="D290" s="55">
        <f>IF(D6&gt;=D289,D6-D289,0)</f>
        <v>7743346</v>
      </c>
      <c r="E290" s="55">
        <f>IF(E6&gt;=E289,E6-E289,0)</f>
        <v>8938681.7199999951</v>
      </c>
      <c r="F290" s="56">
        <f t="shared" si="76"/>
        <v>115.43694056806962</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3844534</v>
      </c>
      <c r="E292" s="257">
        <v>4077088.22</v>
      </c>
      <c r="F292" s="56">
        <f t="shared" si="76"/>
        <v>106.048957298856</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3999091</v>
      </c>
      <c r="E294" s="257">
        <v>2313460.0299999998</v>
      </c>
      <c r="F294" s="56">
        <f t="shared" si="76"/>
        <v>57.849647082299448</v>
      </c>
    </row>
    <row r="295" spans="1:6" ht="24" x14ac:dyDescent="0.2">
      <c r="A295" s="57">
        <v>9661</v>
      </c>
      <c r="B295" s="91" t="s">
        <v>626</v>
      </c>
      <c r="C295" s="54" t="s">
        <v>627</v>
      </c>
      <c r="D295" s="257">
        <v>1757108</v>
      </c>
      <c r="E295" s="257">
        <v>1042733.02</v>
      </c>
      <c r="F295" s="56">
        <f t="shared" si="76"/>
        <v>59.343706818249075</v>
      </c>
    </row>
    <row r="296" spans="1:6" ht="12.75" customHeight="1" x14ac:dyDescent="0.2">
      <c r="A296" s="60" t="s">
        <v>628</v>
      </c>
      <c r="B296" s="248" t="s">
        <v>629</v>
      </c>
      <c r="C296" s="61" t="s">
        <v>628</v>
      </c>
      <c r="D296" s="258">
        <v>2241983</v>
      </c>
      <c r="E296" s="258">
        <v>1270727.01</v>
      </c>
      <c r="F296" s="62">
        <f t="shared" si="76"/>
        <v>56.678708536148584</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390</v>
      </c>
      <c r="E298" s="55">
        <f t="shared" si="80"/>
        <v>389.77</v>
      </c>
      <c r="F298" s="56">
        <f t="shared" ref="F298:F418" si="81">IF(D298&lt;&gt;0,IF(E298/D298&gt;=100,"&gt;&gt;100",E298/D298*100),"-")</f>
        <v>99.941025641025632</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390</v>
      </c>
      <c r="E311" s="55">
        <f t="shared" si="85"/>
        <v>389.77</v>
      </c>
      <c r="F311" s="56">
        <f t="shared" si="81"/>
        <v>99.941025641025632</v>
      </c>
    </row>
    <row r="312" spans="1:6" ht="12.75" customHeight="1" x14ac:dyDescent="0.2">
      <c r="A312" s="57">
        <v>721</v>
      </c>
      <c r="B312" s="91" t="s">
        <v>659</v>
      </c>
      <c r="C312" s="54" t="s">
        <v>660</v>
      </c>
      <c r="D312" s="55">
        <f t="shared" ref="D312:E312" si="86">SUM(D313:D316)</f>
        <v>390</v>
      </c>
      <c r="E312" s="55">
        <f t="shared" si="86"/>
        <v>389.77</v>
      </c>
      <c r="F312" s="56">
        <f t="shared" si="81"/>
        <v>99.941025641025632</v>
      </c>
    </row>
    <row r="313" spans="1:6" ht="12.75" customHeight="1" x14ac:dyDescent="0.2">
      <c r="A313" s="57">
        <v>7211</v>
      </c>
      <c r="B313" s="91" t="s">
        <v>661</v>
      </c>
      <c r="C313" s="54" t="s">
        <v>662</v>
      </c>
      <c r="D313" s="257">
        <v>390</v>
      </c>
      <c r="E313" s="257">
        <v>389.77</v>
      </c>
      <c r="F313" s="56">
        <f t="shared" si="81"/>
        <v>99.941025641025632</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171027</v>
      </c>
      <c r="E350" s="55">
        <f t="shared" si="95"/>
        <v>35803.969999999994</v>
      </c>
      <c r="F350" s="56">
        <f t="shared" si="81"/>
        <v>20.934688674887585</v>
      </c>
    </row>
    <row r="351" spans="1:6" ht="12.75" customHeight="1" x14ac:dyDescent="0.2">
      <c r="A351" s="57">
        <v>41</v>
      </c>
      <c r="B351" s="91" t="s">
        <v>737</v>
      </c>
      <c r="C351" s="54" t="s">
        <v>738</v>
      </c>
      <c r="D351" s="55">
        <f t="shared" ref="D351:E351" si="96">D352+D356</f>
        <v>0</v>
      </c>
      <c r="E351" s="55">
        <f t="shared" si="96"/>
        <v>3104.52</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3104.52</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v>3104.52</v>
      </c>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171027</v>
      </c>
      <c r="E363" s="55">
        <f t="shared" si="99"/>
        <v>32699.449999999997</v>
      </c>
      <c r="F363" s="56">
        <f t="shared" si="81"/>
        <v>19.119466516982698</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171027</v>
      </c>
      <c r="E369" s="55">
        <f t="shared" si="101"/>
        <v>32699.449999999997</v>
      </c>
      <c r="F369" s="56">
        <f t="shared" si="81"/>
        <v>19.119466516982698</v>
      </c>
    </row>
    <row r="370" spans="1:6" ht="12.75" customHeight="1" x14ac:dyDescent="0.2">
      <c r="A370" s="57">
        <v>4221</v>
      </c>
      <c r="B370" s="91" t="s">
        <v>671</v>
      </c>
      <c r="C370" s="54" t="s">
        <v>763</v>
      </c>
      <c r="D370" s="257">
        <v>14902</v>
      </c>
      <c r="E370" s="257">
        <v>10637.81</v>
      </c>
      <c r="F370" s="56">
        <f t="shared" si="81"/>
        <v>71.385116091799745</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v>156125</v>
      </c>
      <c r="E373" s="257">
        <v>22061.64</v>
      </c>
      <c r="F373" s="56">
        <f t="shared" si="81"/>
        <v>14.130754203362688</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0</v>
      </c>
      <c r="F383" s="56" t="str">
        <f t="shared" si="81"/>
        <v>-</v>
      </c>
    </row>
    <row r="384" spans="1:6" ht="12.75" customHeight="1" x14ac:dyDescent="0.2">
      <c r="A384" s="57">
        <v>4241</v>
      </c>
      <c r="B384" s="91" t="s">
        <v>780</v>
      </c>
      <c r="C384" s="54" t="s">
        <v>781</v>
      </c>
      <c r="D384" s="257"/>
      <c r="E384" s="257"/>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170637</v>
      </c>
      <c r="E408" s="55">
        <f t="shared" si="111"/>
        <v>35414.199999999997</v>
      </c>
      <c r="F408" s="56">
        <f t="shared" si="81"/>
        <v>20.754115461476701</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18881096</v>
      </c>
      <c r="E412" s="55">
        <f>E6+E298</f>
        <v>16426118.349999998</v>
      </c>
      <c r="F412" s="56">
        <f t="shared" si="81"/>
        <v>86.997695207947672</v>
      </c>
    </row>
    <row r="413" spans="1:6" ht="12.75" customHeight="1" x14ac:dyDescent="0.2">
      <c r="A413" s="57" t="s">
        <v>605</v>
      </c>
      <c r="B413" s="91" t="s">
        <v>828</v>
      </c>
      <c r="C413" s="54" t="s">
        <v>829</v>
      </c>
      <c r="D413" s="55">
        <f t="shared" ref="D413:E413" si="112">D289+D350</f>
        <v>11308387</v>
      </c>
      <c r="E413" s="55">
        <f t="shared" si="112"/>
        <v>7522850.8300000019</v>
      </c>
      <c r="F413" s="56">
        <f t="shared" si="81"/>
        <v>66.524525823178877</v>
      </c>
    </row>
    <row r="414" spans="1:6" ht="12.75" customHeight="1" x14ac:dyDescent="0.2">
      <c r="A414" s="57" t="s">
        <v>605</v>
      </c>
      <c r="B414" s="91" t="s">
        <v>830</v>
      </c>
      <c r="C414" s="54" t="s">
        <v>831</v>
      </c>
      <c r="D414" s="55">
        <f t="shared" ref="D414:E414" si="113">IF(D412&gt;=D413,D412-D413,0)</f>
        <v>7572709</v>
      </c>
      <c r="E414" s="55">
        <f t="shared" si="113"/>
        <v>8903267.5199999958</v>
      </c>
      <c r="F414" s="56">
        <f t="shared" si="81"/>
        <v>117.57044302111697</v>
      </c>
    </row>
    <row r="415" spans="1:6" ht="12.75" customHeight="1" x14ac:dyDescent="0.2">
      <c r="A415" s="57" t="s">
        <v>605</v>
      </c>
      <c r="B415" s="91" t="s">
        <v>832</v>
      </c>
      <c r="C415" s="54" t="s">
        <v>833</v>
      </c>
      <c r="D415" s="55">
        <f t="shared" ref="D415:E415" si="114">IF(D413&gt;=D412,D413-D412,0)</f>
        <v>0</v>
      </c>
      <c r="E415" s="55">
        <f t="shared" si="114"/>
        <v>0</v>
      </c>
      <c r="F415" s="56" t="str">
        <f t="shared" si="81"/>
        <v>-</v>
      </c>
    </row>
    <row r="416" spans="1:6" ht="12.75" customHeight="1" x14ac:dyDescent="0.2">
      <c r="A416" s="65" t="s">
        <v>834</v>
      </c>
      <c r="B416" s="247" t="s">
        <v>835</v>
      </c>
      <c r="C416" s="66" t="s">
        <v>836</v>
      </c>
      <c r="D416" s="55">
        <f t="shared" ref="D416:E416" si="115">IF(D292-D293+D409-D410&gt;=0,D292-D293+D409-D410,0)</f>
        <v>3844534</v>
      </c>
      <c r="E416" s="55">
        <f t="shared" si="115"/>
        <v>4077088.22</v>
      </c>
      <c r="F416" s="56">
        <f t="shared" si="81"/>
        <v>106.048957298856</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3999091</v>
      </c>
      <c r="E418" s="67">
        <f t="shared" si="117"/>
        <v>2313460.0299999998</v>
      </c>
      <c r="F418" s="62">
        <f t="shared" si="81"/>
        <v>57.849647082299448</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18881096</v>
      </c>
      <c r="E639" s="55">
        <f t="shared" si="180"/>
        <v>16426118.349999998</v>
      </c>
      <c r="F639" s="56">
        <f t="shared" si="119"/>
        <v>86.997695207947672</v>
      </c>
    </row>
    <row r="640" spans="1:6" ht="12.75" customHeight="1" x14ac:dyDescent="0.2">
      <c r="A640" s="57" t="s">
        <v>605</v>
      </c>
      <c r="B640" s="91" t="s">
        <v>1274</v>
      </c>
      <c r="C640" s="54" t="s">
        <v>1275</v>
      </c>
      <c r="D640" s="55">
        <f t="shared" ref="D640:E640" si="181">D413+D528</f>
        <v>11308387</v>
      </c>
      <c r="E640" s="55">
        <f t="shared" si="181"/>
        <v>7522850.8300000019</v>
      </c>
      <c r="F640" s="56">
        <f t="shared" si="119"/>
        <v>66.524525823178877</v>
      </c>
    </row>
    <row r="641" spans="1:6" ht="12.75" customHeight="1" x14ac:dyDescent="0.2">
      <c r="A641" s="57" t="s">
        <v>605</v>
      </c>
      <c r="B641" s="91" t="s">
        <v>1276</v>
      </c>
      <c r="C641" s="54" t="s">
        <v>1277</v>
      </c>
      <c r="D641" s="55">
        <f t="shared" ref="D641:E641" si="182">IF(D639&gt;=D640,D639-D640,0)</f>
        <v>7572709</v>
      </c>
      <c r="E641" s="55">
        <f t="shared" si="182"/>
        <v>8903267.5199999958</v>
      </c>
      <c r="F641" s="56">
        <f t="shared" si="119"/>
        <v>117.57044302111697</v>
      </c>
    </row>
    <row r="642" spans="1:6" ht="12.75" customHeight="1" x14ac:dyDescent="0.2">
      <c r="A642" s="57" t="s">
        <v>605</v>
      </c>
      <c r="B642" s="91" t="s">
        <v>1278</v>
      </c>
      <c r="C642" s="54" t="s">
        <v>1279</v>
      </c>
      <c r="D642" s="55">
        <f t="shared" ref="D642:E642" si="183">IF(D640&gt;=D639,D640-D639,0)</f>
        <v>0</v>
      </c>
      <c r="E642" s="55">
        <f t="shared" si="183"/>
        <v>0</v>
      </c>
      <c r="F642" s="56" t="str">
        <f t="shared" si="119"/>
        <v>-</v>
      </c>
    </row>
    <row r="643" spans="1:6" ht="24" x14ac:dyDescent="0.2">
      <c r="A643" s="65" t="s">
        <v>1280</v>
      </c>
      <c r="B643" s="91" t="s">
        <v>1281</v>
      </c>
      <c r="C643" s="66" t="s">
        <v>1280</v>
      </c>
      <c r="D643" s="55">
        <f t="shared" ref="D643:E643" si="184">IF(D416-D417+D637-D638&gt;=0,D416-D417+D637-D638,0)</f>
        <v>3844534</v>
      </c>
      <c r="E643" s="55">
        <f t="shared" si="184"/>
        <v>4077088.22</v>
      </c>
      <c r="F643" s="56">
        <f t="shared" si="119"/>
        <v>106.048957298856</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11417243</v>
      </c>
      <c r="E645" s="55">
        <f t="shared" si="186"/>
        <v>12980355.739999996</v>
      </c>
      <c r="F645" s="56">
        <f t="shared" si="119"/>
        <v>113.69080731661747</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365739</v>
      </c>
      <c r="E649" s="257">
        <v>597138.81000000006</v>
      </c>
      <c r="F649" s="56">
        <f t="shared" ref="F649:F724" si="188">IF(D649&lt;&gt;0,IF(E649/D649&gt;=100,"&gt;&gt;100",E649/D649*100),"-")</f>
        <v>163.26910993905491</v>
      </c>
    </row>
    <row r="650" spans="1:6" ht="12.75" customHeight="1" x14ac:dyDescent="0.2">
      <c r="A650" s="57" t="s">
        <v>1293</v>
      </c>
      <c r="B650" s="91" t="s">
        <v>1294</v>
      </c>
      <c r="C650" s="54" t="s">
        <v>1293</v>
      </c>
      <c r="D650" s="257">
        <v>10923042</v>
      </c>
      <c r="E650" s="257">
        <v>10747800.83</v>
      </c>
      <c r="F650" s="56">
        <f t="shared" si="188"/>
        <v>98.395674300254456</v>
      </c>
    </row>
    <row r="651" spans="1:6" ht="12.75" customHeight="1" x14ac:dyDescent="0.2">
      <c r="A651" s="57" t="s">
        <v>1295</v>
      </c>
      <c r="B651" s="91" t="s">
        <v>1296</v>
      </c>
      <c r="C651" s="54" t="s">
        <v>1295</v>
      </c>
      <c r="D651" s="257">
        <v>10845006</v>
      </c>
      <c r="E651" s="257">
        <v>10703233.619999999</v>
      </c>
      <c r="F651" s="56">
        <f t="shared" si="188"/>
        <v>98.692740418954116</v>
      </c>
    </row>
    <row r="652" spans="1:6" ht="24" x14ac:dyDescent="0.2">
      <c r="A652" s="57">
        <v>11</v>
      </c>
      <c r="B652" s="91" t="s">
        <v>1297</v>
      </c>
      <c r="C652" s="54" t="s">
        <v>1298</v>
      </c>
      <c r="D652" s="55">
        <f t="shared" ref="D652:E652" si="189">+D649+D650-D651</f>
        <v>443775</v>
      </c>
      <c r="E652" s="55">
        <f t="shared" si="189"/>
        <v>641706.02000000142</v>
      </c>
      <c r="F652" s="56">
        <f t="shared" si="188"/>
        <v>144.60166075150727</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58</v>
      </c>
      <c r="E654" s="280">
        <v>60</v>
      </c>
      <c r="F654" s="56">
        <f t="shared" si="188"/>
        <v>103.44827586206897</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52</v>
      </c>
      <c r="E656" s="280">
        <v>54</v>
      </c>
      <c r="F656" s="56">
        <f t="shared" si="188"/>
        <v>103.84615384615385</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v>260408</v>
      </c>
      <c r="E669" s="257">
        <v>107711.72</v>
      </c>
      <c r="F669" s="56">
        <f t="shared" si="188"/>
        <v>41.36267702989155</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c r="E675" s="257">
        <v>214400</v>
      </c>
      <c r="F675" s="56" t="str">
        <f t="shared" si="188"/>
        <v>-</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v>5600</v>
      </c>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v>8000</v>
      </c>
      <c r="F716" s="56" t="str">
        <f t="shared" si="188"/>
        <v>-</v>
      </c>
    </row>
    <row r="717" spans="1:6" ht="12.75" customHeight="1" x14ac:dyDescent="0.2">
      <c r="A717" s="57">
        <v>31215</v>
      </c>
      <c r="B717" s="91" t="s">
        <v>1410</v>
      </c>
      <c r="C717" s="54" t="s">
        <v>1411</v>
      </c>
      <c r="D717" s="257">
        <v>8000</v>
      </c>
      <c r="E717" s="257">
        <v>8500</v>
      </c>
      <c r="F717" s="56">
        <f t="shared" si="188"/>
        <v>106.25</v>
      </c>
    </row>
    <row r="718" spans="1:6" ht="12.75" customHeight="1" x14ac:dyDescent="0.2">
      <c r="A718" s="57">
        <v>32121</v>
      </c>
      <c r="B718" s="91" t="s">
        <v>1412</v>
      </c>
      <c r="C718" s="54" t="s">
        <v>1413</v>
      </c>
      <c r="D718" s="257">
        <v>109085</v>
      </c>
      <c r="E718" s="257">
        <v>110010.83</v>
      </c>
      <c r="F718" s="56">
        <f t="shared" si="188"/>
        <v>100.84872347252143</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c r="F720" s="56" t="str">
        <f t="shared" si="188"/>
        <v>-</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59332</v>
      </c>
      <c r="E722" s="257">
        <v>68189.09</v>
      </c>
      <c r="F722" s="56">
        <f t="shared" si="188"/>
        <v>114.92801523629743</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v>25244</v>
      </c>
      <c r="E725" s="257">
        <v>20902.95</v>
      </c>
      <c r="F725" s="56">
        <f t="shared" ref="F725:F979" si="190">IF(D725&lt;&gt;0,IF(E725/D725&gt;=100,"&gt;&gt;100",E725/D725*100),"-")</f>
        <v>82.803636507684999</v>
      </c>
    </row>
    <row r="726" spans="1:6" ht="12.75" customHeight="1" x14ac:dyDescent="0.2">
      <c r="A726" s="57" t="s">
        <v>1428</v>
      </c>
      <c r="B726" s="91" t="s">
        <v>1429</v>
      </c>
      <c r="C726" s="54" t="s">
        <v>1428</v>
      </c>
      <c r="D726" s="257">
        <v>14220</v>
      </c>
      <c r="E726" s="257">
        <v>9372.75</v>
      </c>
      <c r="F726" s="56">
        <f t="shared" si="190"/>
        <v>65.91244725738396</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24" sqref="D24"/>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3982411.1</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7957397.8999999994</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7919769.2799999993</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5055813.34</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2465748.61</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6298.88</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391908.45</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37628.620000000003</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10805525.999999998</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10350552.379999999</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5278952.09</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4706002.38</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8423.18</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357174.73</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454973.62</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1134283.0000000019</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1134283</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1129181.75</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5101.25</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2</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27781</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2</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32334-25FA-45D0-97E1-ADC3A33836B2}">
  <ds:schemaRefs>
    <ds:schemaRef ds:uri="http://schemas.microsoft.com/sharepoint/v3/contenttype/forms"/>
  </ds:schemaRefs>
</ds:datastoreItem>
</file>

<file path=customXml/itemProps2.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2022-04-04T19:59:02Z</cp:lastPrinted>
  <dcterms:created xsi:type="dcterms:W3CDTF">2022-04-01T05:14:30Z</dcterms:created>
  <dcterms:modified xsi:type="dcterms:W3CDTF">2022-07-15T06:23:16Z</dcterms:modified>
</cp:coreProperties>
</file>