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F287" i="9"/>
  <c r="F286" i="9"/>
  <c r="H285" i="9"/>
  <c r="G285" i="9"/>
  <c r="F285" i="9"/>
  <c r="H284" i="9"/>
  <c r="G284" i="9"/>
  <c r="F284" i="9"/>
  <c r="H283" i="9"/>
  <c r="G283" i="9"/>
  <c r="F283" i="9"/>
  <c r="F282" i="9"/>
  <c r="H281" i="9"/>
  <c r="G281" i="9"/>
  <c r="F281" i="9"/>
  <c r="E281" i="9"/>
  <c r="B281" i="9" s="1"/>
  <c r="H280" i="9"/>
  <c r="G280" i="9"/>
  <c r="F280" i="9"/>
  <c r="F275" i="9" s="1"/>
  <c r="E280" i="9"/>
  <c r="B280" i="9" s="1"/>
  <c r="H279" i="9"/>
  <c r="G279" i="9"/>
  <c r="F279" i="9"/>
  <c r="F278" i="9"/>
  <c r="F277" i="9"/>
  <c r="F276" i="9"/>
  <c r="L274" i="9"/>
  <c r="F274" i="9" s="1"/>
  <c r="H274" i="9"/>
  <c r="I273" i="9"/>
  <c r="H273" i="9"/>
  <c r="E273" i="9" s="1"/>
  <c r="B273" i="9" s="1"/>
  <c r="F273" i="9"/>
  <c r="E272" i="9"/>
  <c r="M271" i="9"/>
  <c r="L271" i="9"/>
  <c r="F271" i="9" s="1"/>
  <c r="E271" i="9"/>
  <c r="M270" i="9"/>
  <c r="L270" i="9"/>
  <c r="F270" i="9" s="1"/>
  <c r="B270" i="9" s="1"/>
  <c r="E270" i="9"/>
  <c r="M269" i="9"/>
  <c r="L269" i="9"/>
  <c r="F269" i="9" s="1"/>
  <c r="E269" i="9"/>
  <c r="M268" i="9"/>
  <c r="L268" i="9"/>
  <c r="F268" i="9"/>
  <c r="E268" i="9"/>
  <c r="M267" i="9"/>
  <c r="L267" i="9"/>
  <c r="F267" i="9" s="1"/>
  <c r="B267" i="9" s="1"/>
  <c r="E267" i="9"/>
  <c r="M266" i="9"/>
  <c r="L266" i="9"/>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M260" i="9"/>
  <c r="L260" i="9"/>
  <c r="F260" i="9"/>
  <c r="E260" i="9"/>
  <c r="M259" i="9"/>
  <c r="L259" i="9"/>
  <c r="F259" i="9" s="1"/>
  <c r="B259" i="9" s="1"/>
  <c r="E259" i="9"/>
  <c r="M258" i="9"/>
  <c r="L258" i="9"/>
  <c r="E258" i="9"/>
  <c r="M257" i="9"/>
  <c r="F257" i="9" s="1"/>
  <c r="L257" i="9"/>
  <c r="E257" i="9"/>
  <c r="B257" i="9" s="1"/>
  <c r="M256" i="9"/>
  <c r="L256" i="9"/>
  <c r="F256" i="9"/>
  <c r="E256" i="9"/>
  <c r="B256" i="9" s="1"/>
  <c r="M255" i="9"/>
  <c r="L255" i="9"/>
  <c r="F255" i="9" s="1"/>
  <c r="B255" i="9" s="1"/>
  <c r="E255" i="9"/>
  <c r="M254" i="9"/>
  <c r="L254" i="9"/>
  <c r="E254" i="9"/>
  <c r="M253" i="9"/>
  <c r="F253" i="9" s="1"/>
  <c r="L253" i="9"/>
  <c r="E253" i="9"/>
  <c r="M252" i="9"/>
  <c r="L252" i="9"/>
  <c r="F252" i="9"/>
  <c r="E252" i="9"/>
  <c r="M251" i="9"/>
  <c r="L251" i="9"/>
  <c r="F251" i="9" s="1"/>
  <c r="B251" i="9" s="1"/>
  <c r="E251" i="9"/>
  <c r="M250" i="9"/>
  <c r="L250" i="9"/>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L245" i="9"/>
  <c r="E245" i="9"/>
  <c r="M244" i="9"/>
  <c r="L244" i="9"/>
  <c r="F244" i="9"/>
  <c r="E244" i="9"/>
  <c r="M243" i="9"/>
  <c r="L243" i="9"/>
  <c r="F243" i="9" s="1"/>
  <c r="B243" i="9" s="1"/>
  <c r="E243" i="9"/>
  <c r="M242" i="9"/>
  <c r="L242" i="9"/>
  <c r="E242" i="9"/>
  <c r="M241" i="9"/>
  <c r="F241" i="9" s="1"/>
  <c r="L241" i="9"/>
  <c r="E241" i="9"/>
  <c r="B241" i="9" s="1"/>
  <c r="M240" i="9"/>
  <c r="L240" i="9"/>
  <c r="F240" i="9"/>
  <c r="E240" i="9"/>
  <c r="B240" i="9" s="1"/>
  <c r="M239" i="9"/>
  <c r="L239" i="9"/>
  <c r="F239" i="9" s="1"/>
  <c r="B239" i="9" s="1"/>
  <c r="E239" i="9"/>
  <c r="M238" i="9"/>
  <c r="L238" i="9"/>
  <c r="F238" i="9" s="1"/>
  <c r="B238" i="9" s="1"/>
  <c r="E238" i="9"/>
  <c r="M237" i="9"/>
  <c r="L237" i="9"/>
  <c r="F237" i="9" s="1"/>
  <c r="E237" i="9"/>
  <c r="M236" i="9"/>
  <c r="L236" i="9"/>
  <c r="F236" i="9"/>
  <c r="E236" i="9"/>
  <c r="M235" i="9"/>
  <c r="L235" i="9"/>
  <c r="F235" i="9" s="1"/>
  <c r="B235" i="9" s="1"/>
  <c r="E235" i="9"/>
  <c r="M234" i="9"/>
  <c r="L234" i="9"/>
  <c r="E234" i="9"/>
  <c r="M233" i="9"/>
  <c r="L233" i="9"/>
  <c r="F233" i="9" s="1"/>
  <c r="E233" i="9"/>
  <c r="B233" i="9" s="1"/>
  <c r="M232" i="9"/>
  <c r="L232" i="9"/>
  <c r="F232" i="9"/>
  <c r="E232" i="9"/>
  <c r="B232" i="9" s="1"/>
  <c r="M231" i="9"/>
  <c r="L231" i="9"/>
  <c r="F231" i="9" s="1"/>
  <c r="B231" i="9" s="1"/>
  <c r="E231" i="9"/>
  <c r="M230" i="9"/>
  <c r="L230" i="9"/>
  <c r="F230" i="9" s="1"/>
  <c r="B230" i="9" s="1"/>
  <c r="E230" i="9"/>
  <c r="M229" i="9"/>
  <c r="L229" i="9"/>
  <c r="F229" i="9" s="1"/>
  <c r="E229" i="9"/>
  <c r="M228" i="9"/>
  <c r="L228" i="9"/>
  <c r="F228" i="9"/>
  <c r="E228" i="9"/>
  <c r="M227" i="9"/>
  <c r="L227" i="9"/>
  <c r="F227" i="9" s="1"/>
  <c r="B227" i="9" s="1"/>
  <c r="E227" i="9"/>
  <c r="M226" i="9"/>
  <c r="L226" i="9"/>
  <c r="E226" i="9"/>
  <c r="H225" i="9"/>
  <c r="G225" i="9"/>
  <c r="F225" i="9"/>
  <c r="E225" i="9"/>
  <c r="B225" i="9" s="1"/>
  <c r="M224" i="9"/>
  <c r="L224" i="9"/>
  <c r="F224" i="9"/>
  <c r="B224" i="9" s="1"/>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E157" i="9" s="1"/>
  <c r="B157" i="9" s="1"/>
  <c r="G157" i="9"/>
  <c r="F157" i="9"/>
  <c r="H156" i="9"/>
  <c r="G156" i="9"/>
  <c r="F156" i="9"/>
  <c r="E156" i="9"/>
  <c r="B156" i="9" s="1"/>
  <c r="H155" i="9"/>
  <c r="G155" i="9"/>
  <c r="E155" i="9" s="1"/>
  <c r="B155" i="9" s="1"/>
  <c r="F155" i="9"/>
  <c r="H154" i="9"/>
  <c r="G154" i="9"/>
  <c r="F154" i="9"/>
  <c r="H153" i="9"/>
  <c r="E153" i="9" s="1"/>
  <c r="G153" i="9"/>
  <c r="F153" i="9"/>
  <c r="B153" i="9"/>
  <c r="H152" i="9"/>
  <c r="G152" i="9"/>
  <c r="F152" i="9"/>
  <c r="E152" i="9"/>
  <c r="B152" i="9" s="1"/>
  <c r="H151" i="9"/>
  <c r="G151" i="9"/>
  <c r="E151" i="9" s="1"/>
  <c r="B151" i="9" s="1"/>
  <c r="F151" i="9"/>
  <c r="H150" i="9"/>
  <c r="G150" i="9"/>
  <c r="F150" i="9"/>
  <c r="H149" i="9"/>
  <c r="E149" i="9" s="1"/>
  <c r="B149" i="9" s="1"/>
  <c r="G149" i="9"/>
  <c r="F149" i="9"/>
  <c r="H148" i="9"/>
  <c r="G148" i="9"/>
  <c r="F148" i="9"/>
  <c r="E148" i="9"/>
  <c r="B148" i="9" s="1"/>
  <c r="H147" i="9"/>
  <c r="G147" i="9"/>
  <c r="E147" i="9" s="1"/>
  <c r="B147" i="9" s="1"/>
  <c r="F147" i="9"/>
  <c r="H146" i="9"/>
  <c r="G146" i="9"/>
  <c r="F146" i="9"/>
  <c r="H145" i="9"/>
  <c r="E145" i="9" s="1"/>
  <c r="G145" i="9"/>
  <c r="F145" i="9"/>
  <c r="B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B107" i="9" s="1"/>
  <c r="F107" i="9"/>
  <c r="H106" i="9"/>
  <c r="G106" i="9"/>
  <c r="F106" i="9"/>
  <c r="H105" i="9"/>
  <c r="E105" i="9" s="1"/>
  <c r="B105" i="9" s="1"/>
  <c r="G105" i="9"/>
  <c r="F105" i="9"/>
  <c r="H104" i="9"/>
  <c r="G104" i="9"/>
  <c r="F104" i="9"/>
  <c r="E104" i="9"/>
  <c r="B104" i="9" s="1"/>
  <c r="H103" i="9"/>
  <c r="G103" i="9"/>
  <c r="E103" i="9" s="1"/>
  <c r="B103" i="9" s="1"/>
  <c r="F103" i="9"/>
  <c r="H102" i="9"/>
  <c r="G102" i="9"/>
  <c r="F102" i="9"/>
  <c r="H101" i="9"/>
  <c r="E101" i="9" s="1"/>
  <c r="G101" i="9"/>
  <c r="F101" i="9"/>
  <c r="B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F94" i="9"/>
  <c r="H93" i="9"/>
  <c r="E93" i="9" s="1"/>
  <c r="G93" i="9"/>
  <c r="F93" i="9"/>
  <c r="B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F86" i="9"/>
  <c r="H85" i="9"/>
  <c r="E85" i="9" s="1"/>
  <c r="G85" i="9"/>
  <c r="F85" i="9"/>
  <c r="B85" i="9"/>
  <c r="H84" i="9"/>
  <c r="G84" i="9"/>
  <c r="F84" i="9"/>
  <c r="E84" i="9"/>
  <c r="B84" i="9" s="1"/>
  <c r="H83" i="9"/>
  <c r="G83" i="9"/>
  <c r="E83" i="9" s="1"/>
  <c r="B83" i="9" s="1"/>
  <c r="F83" i="9"/>
  <c r="H82" i="9"/>
  <c r="G82" i="9"/>
  <c r="F82" i="9"/>
  <c r="H81" i="9"/>
  <c r="E81" i="9" s="1"/>
  <c r="B81" i="9" s="1"/>
  <c r="G81" i="9"/>
  <c r="F81" i="9"/>
  <c r="H80" i="9"/>
  <c r="G80" i="9"/>
  <c r="F80" i="9"/>
  <c r="E80" i="9"/>
  <c r="B80" i="9" s="1"/>
  <c r="H79" i="9"/>
  <c r="G79" i="9"/>
  <c r="E79" i="9" s="1"/>
  <c r="B79" i="9" s="1"/>
  <c r="F79" i="9"/>
  <c r="H78" i="9"/>
  <c r="G78" i="9"/>
  <c r="F78" i="9"/>
  <c r="H77" i="9"/>
  <c r="E77" i="9" s="1"/>
  <c r="G77" i="9"/>
  <c r="F77" i="9"/>
  <c r="B77" i="9"/>
  <c r="H76" i="9"/>
  <c r="G76" i="9"/>
  <c r="F76" i="9"/>
  <c r="E76" i="9"/>
  <c r="B76" i="9" s="1"/>
  <c r="H75" i="9"/>
  <c r="G75" i="9"/>
  <c r="E75" i="9" s="1"/>
  <c r="B75" i="9" s="1"/>
  <c r="F75" i="9"/>
  <c r="H74" i="9"/>
  <c r="G74" i="9"/>
  <c r="F74" i="9"/>
  <c r="H73" i="9"/>
  <c r="E73" i="9" s="1"/>
  <c r="B73" i="9" s="1"/>
  <c r="G73" i="9"/>
  <c r="F73" i="9"/>
  <c r="H72" i="9"/>
  <c r="G72" i="9"/>
  <c r="F72" i="9"/>
  <c r="E72" i="9"/>
  <c r="B72" i="9" s="1"/>
  <c r="H71" i="9"/>
  <c r="G71" i="9"/>
  <c r="E71" i="9" s="1"/>
  <c r="B71" i="9" s="1"/>
  <c r="F71" i="9"/>
  <c r="H70" i="9"/>
  <c r="G70" i="9"/>
  <c r="F70" i="9"/>
  <c r="H69" i="9"/>
  <c r="E69" i="9" s="1"/>
  <c r="G69" i="9"/>
  <c r="F69" i="9"/>
  <c r="B69" i="9"/>
  <c r="H68" i="9"/>
  <c r="G68" i="9"/>
  <c r="F68" i="9"/>
  <c r="E68" i="9"/>
  <c r="B68" i="9" s="1"/>
  <c r="H67" i="9"/>
  <c r="G67" i="9"/>
  <c r="E67" i="9" s="1"/>
  <c r="B67" i="9" s="1"/>
  <c r="F67" i="9"/>
  <c r="H66" i="9"/>
  <c r="G66" i="9"/>
  <c r="F66" i="9"/>
  <c r="H65" i="9"/>
  <c r="E65" i="9" s="1"/>
  <c r="B65" i="9" s="1"/>
  <c r="G65" i="9"/>
  <c r="F65" i="9"/>
  <c r="H64" i="9"/>
  <c r="G64" i="9"/>
  <c r="F64" i="9"/>
  <c r="E64" i="9"/>
  <c r="B64" i="9" s="1"/>
  <c r="H63" i="9"/>
  <c r="G63" i="9"/>
  <c r="E63" i="9" s="1"/>
  <c r="B63" i="9" s="1"/>
  <c r="F63" i="9"/>
  <c r="H62" i="9"/>
  <c r="G62" i="9"/>
  <c r="F62" i="9"/>
  <c r="H61" i="9"/>
  <c r="E61" i="9" s="1"/>
  <c r="G61" i="9"/>
  <c r="F61" i="9"/>
  <c r="B61" i="9"/>
  <c r="H60" i="9"/>
  <c r="G60" i="9"/>
  <c r="F60" i="9"/>
  <c r="E60" i="9"/>
  <c r="B60" i="9" s="1"/>
  <c r="H59" i="9"/>
  <c r="G59" i="9"/>
  <c r="E59" i="9" s="1"/>
  <c r="B59" i="9" s="1"/>
  <c r="F59" i="9"/>
  <c r="H58" i="9"/>
  <c r="G58" i="9"/>
  <c r="F58" i="9"/>
  <c r="H57" i="9"/>
  <c r="E57" i="9" s="1"/>
  <c r="B57" i="9" s="1"/>
  <c r="G57" i="9"/>
  <c r="F57" i="9"/>
  <c r="H56" i="9"/>
  <c r="G56" i="9"/>
  <c r="F56" i="9"/>
  <c r="E56" i="9"/>
  <c r="B56" i="9" s="1"/>
  <c r="H55" i="9"/>
  <c r="G55" i="9"/>
  <c r="E55" i="9" s="1"/>
  <c r="F55" i="9"/>
  <c r="B55" i="9"/>
  <c r="H54" i="9"/>
  <c r="G54" i="9"/>
  <c r="F54" i="9"/>
  <c r="E54" i="9"/>
  <c r="B54" i="9" s="1"/>
  <c r="H53" i="9"/>
  <c r="E53" i="9" s="1"/>
  <c r="B53" i="9" s="1"/>
  <c r="G53" i="9"/>
  <c r="F53" i="9"/>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E38" i="9" s="1"/>
  <c r="G38" i="9"/>
  <c r="F38" i="9"/>
  <c r="B38" i="9" s="1"/>
  <c r="H37" i="9"/>
  <c r="G37" i="9"/>
  <c r="E37" i="9" s="1"/>
  <c r="B37" i="9" s="1"/>
  <c r="F37" i="9"/>
  <c r="H36" i="9"/>
  <c r="G36" i="9"/>
  <c r="E36" i="9" s="1"/>
  <c r="B36" i="9" s="1"/>
  <c r="F36" i="9"/>
  <c r="H35" i="9"/>
  <c r="G35" i="9"/>
  <c r="E35" i="9" s="1"/>
  <c r="B35" i="9" s="1"/>
  <c r="F35" i="9"/>
  <c r="H34" i="9"/>
  <c r="E34" i="9" s="1"/>
  <c r="G34" i="9"/>
  <c r="F34" i="9"/>
  <c r="B34" i="9" s="1"/>
  <c r="H33" i="9"/>
  <c r="G33" i="9"/>
  <c r="E33" i="9" s="1"/>
  <c r="B33" i="9" s="1"/>
  <c r="F33" i="9"/>
  <c r="H32" i="9"/>
  <c r="G32" i="9"/>
  <c r="E32" i="9" s="1"/>
  <c r="B32" i="9" s="1"/>
  <c r="F32" i="9"/>
  <c r="H31" i="9"/>
  <c r="G31" i="9"/>
  <c r="E31" i="9" s="1"/>
  <c r="B31" i="9" s="1"/>
  <c r="F31" i="9"/>
  <c r="H30" i="9"/>
  <c r="G30" i="9"/>
  <c r="F30" i="9"/>
  <c r="H29" i="9"/>
  <c r="G29" i="9"/>
  <c r="F29" i="9"/>
  <c r="H28" i="9"/>
  <c r="G28" i="9"/>
  <c r="E28" i="9" s="1"/>
  <c r="B28" i="9" s="1"/>
  <c r="F28" i="9"/>
  <c r="H27" i="9"/>
  <c r="G27" i="9"/>
  <c r="F27" i="9"/>
  <c r="H26" i="9"/>
  <c r="G26" i="9"/>
  <c r="F26" i="9"/>
  <c r="H25" i="9"/>
  <c r="G25" i="9"/>
  <c r="E25" i="9" s="1"/>
  <c r="B25" i="9" s="1"/>
  <c r="F25" i="9"/>
  <c r="H24" i="9"/>
  <c r="G24" i="9"/>
  <c r="E24" i="9" s="1"/>
  <c r="B24" i="9" s="1"/>
  <c r="F24" i="9"/>
  <c r="H23" i="9"/>
  <c r="G23" i="9"/>
  <c r="E23" i="9" s="1"/>
  <c r="B23" i="9" s="1"/>
  <c r="F23" i="9"/>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s="1"/>
  <c r="C1481" i="1" s="1"/>
  <c r="E44" i="7"/>
  <c r="D44" i="7"/>
  <c r="E39" i="7"/>
  <c r="D39" i="7"/>
  <c r="D38" i="7" s="1"/>
  <c r="E38" i="7"/>
  <c r="E30" i="7"/>
  <c r="D30" i="7"/>
  <c r="D22" i="7" s="1"/>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E135" i="5"/>
  <c r="D135" i="5"/>
  <c r="D134" i="5" s="1"/>
  <c r="E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8" i="4"/>
  <c r="F418" i="4" s="1"/>
  <c r="E417" i="4"/>
  <c r="E644" i="4" s="1"/>
  <c r="D417" i="4"/>
  <c r="D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G1577" i="1"/>
  <c r="C1577" i="1"/>
  <c r="H1576" i="1"/>
  <c r="C1576" i="1"/>
  <c r="G1576" i="1" s="1"/>
  <c r="C1575" i="1"/>
  <c r="H1575" i="1" s="1"/>
  <c r="H1574" i="1"/>
  <c r="C1574" i="1"/>
  <c r="G1574" i="1" s="1"/>
  <c r="H1573" i="1"/>
  <c r="G1573" i="1"/>
  <c r="C1573" i="1"/>
  <c r="C1572" i="1"/>
  <c r="H1572" i="1" s="1"/>
  <c r="G1571" i="1"/>
  <c r="C1571" i="1"/>
  <c r="H1571" i="1" s="1"/>
  <c r="C1570" i="1"/>
  <c r="G1570" i="1" s="1"/>
  <c r="H1569" i="1"/>
  <c r="G1569" i="1"/>
  <c r="C1569" i="1"/>
  <c r="H1568" i="1"/>
  <c r="G1568" i="1"/>
  <c r="C1568" i="1"/>
  <c r="C1567" i="1"/>
  <c r="H1567" i="1" s="1"/>
  <c r="H1566" i="1"/>
  <c r="C1566" i="1"/>
  <c r="G1566" i="1" s="1"/>
  <c r="H1565" i="1"/>
  <c r="G1565" i="1"/>
  <c r="C1565" i="1"/>
  <c r="G1564" i="1"/>
  <c r="C1564" i="1"/>
  <c r="H1564" i="1" s="1"/>
  <c r="G1563" i="1"/>
  <c r="C1563" i="1"/>
  <c r="H1563" i="1" s="1"/>
  <c r="H1562" i="1"/>
  <c r="C1562" i="1"/>
  <c r="G1562" i="1" s="1"/>
  <c r="H1561" i="1"/>
  <c r="G1561" i="1"/>
  <c r="C1561" i="1"/>
  <c r="H1560" i="1"/>
  <c r="G1560" i="1"/>
  <c r="C1560" i="1"/>
  <c r="G1559" i="1"/>
  <c r="C1559" i="1"/>
  <c r="H1559" i="1" s="1"/>
  <c r="H1558" i="1"/>
  <c r="C1558" i="1"/>
  <c r="G1558" i="1" s="1"/>
  <c r="H1557" i="1"/>
  <c r="G1557" i="1"/>
  <c r="C1557" i="1"/>
  <c r="G1556" i="1"/>
  <c r="C1556" i="1"/>
  <c r="H1556" i="1" s="1"/>
  <c r="G1555" i="1"/>
  <c r="C1555" i="1"/>
  <c r="H1555" i="1" s="1"/>
  <c r="H1554" i="1"/>
  <c r="C1554" i="1"/>
  <c r="G1554" i="1" s="1"/>
  <c r="H1553" i="1"/>
  <c r="G1553" i="1"/>
  <c r="C1553" i="1"/>
  <c r="H1552" i="1"/>
  <c r="G1552" i="1"/>
  <c r="C1552" i="1"/>
  <c r="G1551" i="1"/>
  <c r="C1551" i="1"/>
  <c r="H1551" i="1" s="1"/>
  <c r="H1550" i="1"/>
  <c r="C1550" i="1"/>
  <c r="G1550" i="1" s="1"/>
  <c r="H1549" i="1"/>
  <c r="G1549" i="1"/>
  <c r="C1549" i="1"/>
  <c r="C1548" i="1"/>
  <c r="H1548" i="1" s="1"/>
  <c r="G1547" i="1"/>
  <c r="C1547" i="1"/>
  <c r="H1547" i="1" s="1"/>
  <c r="C1546" i="1"/>
  <c r="G1546" i="1" s="1"/>
  <c r="H1545" i="1"/>
  <c r="G1545" i="1"/>
  <c r="C1545" i="1"/>
  <c r="H1544" i="1"/>
  <c r="G1544" i="1"/>
  <c r="C1544" i="1"/>
  <c r="C1543" i="1"/>
  <c r="H1543" i="1" s="1"/>
  <c r="H1542" i="1"/>
  <c r="C1542" i="1"/>
  <c r="G1542" i="1" s="1"/>
  <c r="H1541" i="1"/>
  <c r="G1541" i="1"/>
  <c r="C1541" i="1"/>
  <c r="C1540" i="1"/>
  <c r="H1540" i="1" s="1"/>
  <c r="C1539" i="1"/>
  <c r="H1538" i="1"/>
  <c r="G1538" i="1"/>
  <c r="C1538" i="1"/>
  <c r="H1537" i="1"/>
  <c r="G1537" i="1"/>
  <c r="C1537" i="1"/>
  <c r="C1536" i="1"/>
  <c r="H1536" i="1" s="1"/>
  <c r="C1535" i="1"/>
  <c r="H1534" i="1"/>
  <c r="G1534" i="1"/>
  <c r="C1534" i="1"/>
  <c r="H1533" i="1"/>
  <c r="G1533" i="1"/>
  <c r="C1533" i="1"/>
  <c r="G1532" i="1"/>
  <c r="C1532" i="1"/>
  <c r="H1532" i="1" s="1"/>
  <c r="C1531" i="1"/>
  <c r="H1530" i="1"/>
  <c r="G1530" i="1"/>
  <c r="C1530" i="1"/>
  <c r="H1529" i="1"/>
  <c r="G1529" i="1"/>
  <c r="C1529" i="1"/>
  <c r="G1528" i="1"/>
  <c r="C1528" i="1"/>
  <c r="H1528" i="1" s="1"/>
  <c r="C1527" i="1"/>
  <c r="H1526" i="1"/>
  <c r="G1526" i="1"/>
  <c r="C1526" i="1"/>
  <c r="H1525" i="1"/>
  <c r="G1525" i="1"/>
  <c r="C1525" i="1"/>
  <c r="C1523" i="1"/>
  <c r="H1522" i="1"/>
  <c r="G1522" i="1"/>
  <c r="C1522" i="1"/>
  <c r="H1521" i="1"/>
  <c r="G1521" i="1"/>
  <c r="C1521" i="1"/>
  <c r="C1520" i="1"/>
  <c r="H1520" i="1" s="1"/>
  <c r="C1519" i="1"/>
  <c r="G1516" i="1"/>
  <c r="C1516" i="1"/>
  <c r="H1516" i="1" s="1"/>
  <c r="C1515" i="1"/>
  <c r="H1514" i="1"/>
  <c r="G1514" i="1"/>
  <c r="C1514" i="1"/>
  <c r="H1513" i="1"/>
  <c r="G1513" i="1"/>
  <c r="C1513" i="1"/>
  <c r="C1512" i="1"/>
  <c r="H1512" i="1" s="1"/>
  <c r="C1511" i="1"/>
  <c r="C1510" i="1"/>
  <c r="H1510" i="1" s="1"/>
  <c r="C1509" i="1"/>
  <c r="H1509" i="1" s="1"/>
  <c r="C1508" i="1"/>
  <c r="H1508" i="1" s="1"/>
  <c r="C1507" i="1"/>
  <c r="H1506" i="1"/>
  <c r="G1506" i="1"/>
  <c r="C1506" i="1"/>
  <c r="H1505" i="1"/>
  <c r="G1505" i="1"/>
  <c r="C1505" i="1"/>
  <c r="C1504" i="1"/>
  <c r="H1504" i="1" s="1"/>
  <c r="C1503" i="1"/>
  <c r="G1502" i="1"/>
  <c r="C1502" i="1"/>
  <c r="H1502" i="1" s="1"/>
  <c r="C1501" i="1"/>
  <c r="H1501" i="1" s="1"/>
  <c r="G1500" i="1"/>
  <c r="C1500" i="1"/>
  <c r="H1500" i="1" s="1"/>
  <c r="C1499" i="1"/>
  <c r="H1498" i="1"/>
  <c r="G1498" i="1"/>
  <c r="C1498" i="1"/>
  <c r="H1497" i="1"/>
  <c r="G1497" i="1"/>
  <c r="C1497" i="1"/>
  <c r="C1496" i="1"/>
  <c r="H1496" i="1" s="1"/>
  <c r="C1495" i="1"/>
  <c r="H1494" i="1"/>
  <c r="G1494" i="1"/>
  <c r="C1494" i="1"/>
  <c r="H1493" i="1"/>
  <c r="G1493" i="1"/>
  <c r="C1493" i="1"/>
  <c r="C1492" i="1"/>
  <c r="H1492" i="1" s="1"/>
  <c r="C1491" i="1"/>
  <c r="H1490" i="1"/>
  <c r="G1490" i="1"/>
  <c r="C1490" i="1"/>
  <c r="H1489" i="1"/>
  <c r="G1489" i="1"/>
  <c r="C1489" i="1"/>
  <c r="G1488" i="1"/>
  <c r="C1488" i="1"/>
  <c r="H1488" i="1" s="1"/>
  <c r="C1487" i="1"/>
  <c r="G1486" i="1"/>
  <c r="C1486" i="1"/>
  <c r="H1486" i="1" s="1"/>
  <c r="H1485" i="1"/>
  <c r="G1485" i="1"/>
  <c r="C1485" i="1"/>
  <c r="C1484" i="1"/>
  <c r="H1484" i="1" s="1"/>
  <c r="C1483" i="1"/>
  <c r="H1482" i="1"/>
  <c r="G1482" i="1"/>
  <c r="C1482" i="1"/>
  <c r="C1480" i="1"/>
  <c r="H1480" i="1" s="1"/>
  <c r="H1479" i="1"/>
  <c r="G1479" i="1"/>
  <c r="D1479" i="1"/>
  <c r="J1479" i="1" s="1"/>
  <c r="C1479" i="1"/>
  <c r="J1478" i="1"/>
  <c r="D1478" i="1"/>
  <c r="C1478" i="1"/>
  <c r="H1477" i="1"/>
  <c r="G1477" i="1"/>
  <c r="D1477" i="1"/>
  <c r="J1477" i="1" s="1"/>
  <c r="C1477" i="1"/>
  <c r="J1476" i="1"/>
  <c r="D1476" i="1"/>
  <c r="C1476" i="1"/>
  <c r="D1475" i="1"/>
  <c r="C1475" i="1"/>
  <c r="H1474" i="1"/>
  <c r="G1474" i="1"/>
  <c r="I1474" i="1" s="1"/>
  <c r="D1474" i="1"/>
  <c r="J1474" i="1" s="1"/>
  <c r="C1474" i="1"/>
  <c r="D1473" i="1"/>
  <c r="C1473" i="1"/>
  <c r="J1473" i="1" s="1"/>
  <c r="H1472" i="1"/>
  <c r="G1472" i="1"/>
  <c r="I1472" i="1" s="1"/>
  <c r="D1472" i="1"/>
  <c r="J1472" i="1" s="1"/>
  <c r="C1472" i="1"/>
  <c r="D1471" i="1"/>
  <c r="C1471" i="1"/>
  <c r="J1471" i="1" s="1"/>
  <c r="D1470" i="1"/>
  <c r="C1470" i="1"/>
  <c r="D1469" i="1"/>
  <c r="C1469" i="1"/>
  <c r="H1468" i="1"/>
  <c r="G1468" i="1"/>
  <c r="I1468" i="1" s="1"/>
  <c r="D1468" i="1"/>
  <c r="J1468" i="1" s="1"/>
  <c r="C1468" i="1"/>
  <c r="D1467" i="1"/>
  <c r="C1467" i="1"/>
  <c r="H1466" i="1"/>
  <c r="G1466" i="1"/>
  <c r="I1466" i="1" s="1"/>
  <c r="D1466" i="1"/>
  <c r="J1466" i="1" s="1"/>
  <c r="C1466" i="1"/>
  <c r="D1465" i="1"/>
  <c r="C1465" i="1"/>
  <c r="J1465" i="1" s="1"/>
  <c r="H1464" i="1"/>
  <c r="G1464" i="1"/>
  <c r="I1464" i="1" s="1"/>
  <c r="D1464" i="1"/>
  <c r="J1464" i="1" s="1"/>
  <c r="C1464" i="1"/>
  <c r="D1463" i="1"/>
  <c r="C1463" i="1"/>
  <c r="J1463" i="1" s="1"/>
  <c r="H1462" i="1"/>
  <c r="G1462" i="1"/>
  <c r="I1462" i="1" s="1"/>
  <c r="D1462" i="1"/>
  <c r="J1462" i="1" s="1"/>
  <c r="C1462" i="1"/>
  <c r="D1461" i="1"/>
  <c r="C1461" i="1"/>
  <c r="G1461" i="1" s="1"/>
  <c r="D1460" i="1"/>
  <c r="C1460" i="1"/>
  <c r="J1460" i="1" s="1"/>
  <c r="H1459" i="1"/>
  <c r="G1459" i="1"/>
  <c r="I1459" i="1" s="1"/>
  <c r="D1459" i="1"/>
  <c r="J1459" i="1" s="1"/>
  <c r="C1459" i="1"/>
  <c r="D1458" i="1"/>
  <c r="C1458" i="1"/>
  <c r="J1458" i="1" s="1"/>
  <c r="H1457" i="1"/>
  <c r="G1457" i="1"/>
  <c r="I1457" i="1" s="1"/>
  <c r="D1457" i="1"/>
  <c r="J1457" i="1" s="1"/>
  <c r="C1457" i="1"/>
  <c r="D1456" i="1"/>
  <c r="C1456" i="1"/>
  <c r="J1456" i="1" s="1"/>
  <c r="H1455" i="1"/>
  <c r="G1455" i="1"/>
  <c r="I1455" i="1" s="1"/>
  <c r="D1455" i="1"/>
  <c r="J1455" i="1" s="1"/>
  <c r="C1455" i="1"/>
  <c r="H1454" i="1"/>
  <c r="D1454" i="1"/>
  <c r="C1454" i="1"/>
  <c r="G1454" i="1" s="1"/>
  <c r="D1452" i="1"/>
  <c r="C1452" i="1"/>
  <c r="G1452" i="1" s="1"/>
  <c r="J1451" i="1"/>
  <c r="D1451" i="1"/>
  <c r="H1451" i="1" s="1"/>
  <c r="C1451" i="1"/>
  <c r="D1450" i="1"/>
  <c r="H1450" i="1" s="1"/>
  <c r="C1450" i="1"/>
  <c r="H1449" i="1"/>
  <c r="G1449" i="1"/>
  <c r="I1449" i="1" s="1"/>
  <c r="D1449" i="1"/>
  <c r="J1449" i="1" s="1"/>
  <c r="C1449" i="1"/>
  <c r="D1448" i="1"/>
  <c r="C1448" i="1"/>
  <c r="G1448" i="1" s="1"/>
  <c r="J1447" i="1"/>
  <c r="D1447" i="1"/>
  <c r="H1447" i="1" s="1"/>
  <c r="C1447" i="1"/>
  <c r="D1446" i="1"/>
  <c r="H1446" i="1" s="1"/>
  <c r="C1446" i="1"/>
  <c r="D1445" i="1"/>
  <c r="G1445" i="1" s="1"/>
  <c r="C1445" i="1"/>
  <c r="J1445" i="1" s="1"/>
  <c r="H1444" i="1"/>
  <c r="G1444" i="1"/>
  <c r="I1444" i="1" s="1"/>
  <c r="D1444" i="1"/>
  <c r="C1444" i="1"/>
  <c r="J1444" i="1" s="1"/>
  <c r="D1443" i="1"/>
  <c r="C1443" i="1"/>
  <c r="H1443" i="1" s="1"/>
  <c r="D1442" i="1"/>
  <c r="C1442" i="1"/>
  <c r="J1442" i="1" s="1"/>
  <c r="D1441" i="1"/>
  <c r="G1441" i="1" s="1"/>
  <c r="C1441" i="1"/>
  <c r="H1440" i="1"/>
  <c r="G1440" i="1"/>
  <c r="I1440" i="1" s="1"/>
  <c r="D1440" i="1"/>
  <c r="C1440" i="1"/>
  <c r="J1440" i="1" s="1"/>
  <c r="D1439" i="1"/>
  <c r="C1439" i="1"/>
  <c r="H1439" i="1" s="1"/>
  <c r="G1438" i="1"/>
  <c r="D1438" i="1"/>
  <c r="C1438" i="1"/>
  <c r="D1437" i="1"/>
  <c r="G1437" i="1" s="1"/>
  <c r="C1437" i="1"/>
  <c r="G1434" i="1"/>
  <c r="D1434" i="1"/>
  <c r="C1434" i="1"/>
  <c r="D1433" i="1"/>
  <c r="G1433" i="1" s="1"/>
  <c r="C1433" i="1"/>
  <c r="D1432" i="1"/>
  <c r="C1432" i="1"/>
  <c r="H1432" i="1" s="1"/>
  <c r="D1431" i="1"/>
  <c r="C1431" i="1"/>
  <c r="H1431" i="1" s="1"/>
  <c r="G1430" i="1"/>
  <c r="D1430" i="1"/>
  <c r="C1430" i="1"/>
  <c r="D1429" i="1"/>
  <c r="G1429" i="1" s="1"/>
  <c r="C1429" i="1"/>
  <c r="D1428" i="1"/>
  <c r="C1428" i="1"/>
  <c r="D1427" i="1"/>
  <c r="C1427" i="1"/>
  <c r="H1427" i="1" s="1"/>
  <c r="G1426" i="1"/>
  <c r="D1426" i="1"/>
  <c r="C1426" i="1"/>
  <c r="D1425" i="1"/>
  <c r="G1425" i="1" s="1"/>
  <c r="C1425" i="1"/>
  <c r="D1424" i="1"/>
  <c r="C1424" i="1"/>
  <c r="D1423" i="1"/>
  <c r="G1422" i="1"/>
  <c r="D1422" i="1"/>
  <c r="C1422" i="1"/>
  <c r="D1421" i="1"/>
  <c r="G1421" i="1" s="1"/>
  <c r="C1421" i="1"/>
  <c r="D1420" i="1"/>
  <c r="C1420" i="1"/>
  <c r="D1419" i="1"/>
  <c r="C1419" i="1"/>
  <c r="H1419" i="1" s="1"/>
  <c r="G1418" i="1"/>
  <c r="D1418" i="1"/>
  <c r="C1418" i="1"/>
  <c r="D1417" i="1"/>
  <c r="G1417" i="1" s="1"/>
  <c r="C1417" i="1"/>
  <c r="D1416" i="1"/>
  <c r="C1416" i="1"/>
  <c r="D1415" i="1"/>
  <c r="C1415" i="1"/>
  <c r="H1415" i="1" s="1"/>
  <c r="G1414" i="1"/>
  <c r="D1414" i="1"/>
  <c r="C1414" i="1"/>
  <c r="G1413" i="1"/>
  <c r="D1413" i="1"/>
  <c r="C1413" i="1"/>
  <c r="D1412" i="1"/>
  <c r="C1412" i="1"/>
  <c r="D1411" i="1"/>
  <c r="C1411" i="1"/>
  <c r="G1410" i="1"/>
  <c r="D1410" i="1"/>
  <c r="C1410" i="1"/>
  <c r="G1409" i="1"/>
  <c r="D1409" i="1"/>
  <c r="C1409" i="1"/>
  <c r="D1408" i="1"/>
  <c r="D1407" i="1"/>
  <c r="C1407" i="1"/>
  <c r="G1406" i="1"/>
  <c r="D1406" i="1"/>
  <c r="C1406" i="1"/>
  <c r="G1405" i="1"/>
  <c r="D1405" i="1"/>
  <c r="C1405" i="1"/>
  <c r="D1404" i="1"/>
  <c r="C1404" i="1"/>
  <c r="D1403" i="1"/>
  <c r="C1403" i="1"/>
  <c r="G1402" i="1"/>
  <c r="D1402" i="1"/>
  <c r="C1402" i="1"/>
  <c r="G1401" i="1"/>
  <c r="D1401" i="1"/>
  <c r="C1401" i="1"/>
  <c r="D1400" i="1"/>
  <c r="C1400" i="1"/>
  <c r="D1399" i="1"/>
  <c r="C1399" i="1"/>
  <c r="D1398" i="1"/>
  <c r="C1398" i="1"/>
  <c r="G1397" i="1"/>
  <c r="D1397" i="1"/>
  <c r="C1397" i="1"/>
  <c r="D1396" i="1"/>
  <c r="G1396" i="1" s="1"/>
  <c r="C1396" i="1"/>
  <c r="G1395" i="1"/>
  <c r="D1395" i="1"/>
  <c r="C1395" i="1"/>
  <c r="H1395" i="1" s="1"/>
  <c r="D1394" i="1"/>
  <c r="G1394" i="1" s="1"/>
  <c r="C1394" i="1"/>
  <c r="G1393" i="1"/>
  <c r="D1393" i="1"/>
  <c r="C1393" i="1"/>
  <c r="H1393" i="1" s="1"/>
  <c r="D1392" i="1"/>
  <c r="G1392" i="1" s="1"/>
  <c r="C1392" i="1"/>
  <c r="G1391" i="1"/>
  <c r="D1391" i="1"/>
  <c r="C1391" i="1"/>
  <c r="H1391" i="1" s="1"/>
  <c r="D1390" i="1"/>
  <c r="G1390" i="1" s="1"/>
  <c r="C1390" i="1"/>
  <c r="G1389" i="1"/>
  <c r="D1389" i="1"/>
  <c r="C1389" i="1"/>
  <c r="H1389" i="1" s="1"/>
  <c r="D1388" i="1"/>
  <c r="G1388" i="1" s="1"/>
  <c r="C1388" i="1"/>
  <c r="G1387" i="1"/>
  <c r="D1387" i="1"/>
  <c r="C1387" i="1"/>
  <c r="H1387" i="1" s="1"/>
  <c r="D1386" i="1"/>
  <c r="G1386" i="1" s="1"/>
  <c r="C1386" i="1"/>
  <c r="G1385" i="1"/>
  <c r="D1385" i="1"/>
  <c r="C1385" i="1"/>
  <c r="H1385" i="1" s="1"/>
  <c r="D1384" i="1"/>
  <c r="G1384" i="1" s="1"/>
  <c r="C1384" i="1"/>
  <c r="D1383" i="1"/>
  <c r="C1383" i="1"/>
  <c r="D1382" i="1"/>
  <c r="G1382" i="1" s="1"/>
  <c r="C1382" i="1"/>
  <c r="G1381" i="1"/>
  <c r="D1381" i="1"/>
  <c r="C1381" i="1"/>
  <c r="H1381" i="1" s="1"/>
  <c r="D1380" i="1"/>
  <c r="C1380" i="1"/>
  <c r="G1379" i="1"/>
  <c r="D1379" i="1"/>
  <c r="C1379" i="1"/>
  <c r="H1379" i="1" s="1"/>
  <c r="D1378" i="1"/>
  <c r="G1378" i="1" s="1"/>
  <c r="C1378" i="1"/>
  <c r="G1377" i="1"/>
  <c r="D1377" i="1"/>
  <c r="C1377" i="1"/>
  <c r="H1377" i="1" s="1"/>
  <c r="D1376" i="1"/>
  <c r="C1376" i="1"/>
  <c r="G1375" i="1"/>
  <c r="D1375" i="1"/>
  <c r="C1375" i="1"/>
  <c r="H1375" i="1" s="1"/>
  <c r="D1374" i="1"/>
  <c r="G1374" i="1" s="1"/>
  <c r="C1374" i="1"/>
  <c r="G1373" i="1"/>
  <c r="D1373" i="1"/>
  <c r="C1373" i="1"/>
  <c r="H1373" i="1" s="1"/>
  <c r="D1372" i="1"/>
  <c r="C1372" i="1"/>
  <c r="D1371" i="1"/>
  <c r="C1371" i="1"/>
  <c r="H1371" i="1" s="1"/>
  <c r="D1370" i="1"/>
  <c r="G1370" i="1" s="1"/>
  <c r="C1370" i="1"/>
  <c r="G1369" i="1"/>
  <c r="D1369" i="1"/>
  <c r="C1369" i="1"/>
  <c r="H1369" i="1" s="1"/>
  <c r="D1368" i="1"/>
  <c r="C1368" i="1"/>
  <c r="D1367" i="1"/>
  <c r="C1367" i="1"/>
  <c r="H1367" i="1" s="1"/>
  <c r="D1366" i="1"/>
  <c r="G1366" i="1" s="1"/>
  <c r="C1366" i="1"/>
  <c r="H1365" i="1"/>
  <c r="D1365" i="1"/>
  <c r="C1365" i="1"/>
  <c r="G1365" i="1" s="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D1269" i="1"/>
  <c r="G1269" i="1" s="1"/>
  <c r="C1269" i="1"/>
  <c r="H1268" i="1"/>
  <c r="D1268" i="1"/>
  <c r="G1268" i="1" s="1"/>
  <c r="C1268" i="1"/>
  <c r="D1267" i="1"/>
  <c r="G1267" i="1" s="1"/>
  <c r="C1267" i="1"/>
  <c r="D1266" i="1"/>
  <c r="C1266" i="1"/>
  <c r="H1266" i="1" s="1"/>
  <c r="D1265" i="1"/>
  <c r="G1265" i="1" s="1"/>
  <c r="C1265" i="1"/>
  <c r="D1264" i="1"/>
  <c r="C1264" i="1"/>
  <c r="D1263" i="1"/>
  <c r="G1263" i="1" s="1"/>
  <c r="C1263" i="1"/>
  <c r="D1262" i="1"/>
  <c r="C1262" i="1"/>
  <c r="H1262" i="1" s="1"/>
  <c r="D1261" i="1"/>
  <c r="G1261" i="1" s="1"/>
  <c r="C1261" i="1"/>
  <c r="H1260" i="1"/>
  <c r="D1260" i="1"/>
  <c r="G1260" i="1" s="1"/>
  <c r="C1260" i="1"/>
  <c r="D1259" i="1"/>
  <c r="G1259" i="1" s="1"/>
  <c r="C1259" i="1"/>
  <c r="H1258" i="1"/>
  <c r="D1258" i="1"/>
  <c r="G1258" i="1" s="1"/>
  <c r="C1258" i="1"/>
  <c r="D1257" i="1"/>
  <c r="G1257" i="1" s="1"/>
  <c r="C1257" i="1"/>
  <c r="H1256" i="1"/>
  <c r="D1256" i="1"/>
  <c r="G1256" i="1" s="1"/>
  <c r="C1256" i="1"/>
  <c r="D1255" i="1"/>
  <c r="G1255" i="1" s="1"/>
  <c r="C1255" i="1"/>
  <c r="H1254" i="1"/>
  <c r="D1254" i="1"/>
  <c r="G1254" i="1" s="1"/>
  <c r="C1254" i="1"/>
  <c r="D1253" i="1"/>
  <c r="G1253" i="1" s="1"/>
  <c r="C1253" i="1"/>
  <c r="H1252" i="1"/>
  <c r="D1252" i="1"/>
  <c r="G1252" i="1" s="1"/>
  <c r="C1252" i="1"/>
  <c r="D1251" i="1"/>
  <c r="G1251" i="1" s="1"/>
  <c r="C1251" i="1"/>
  <c r="H1250" i="1"/>
  <c r="D1250" i="1"/>
  <c r="G1250" i="1" s="1"/>
  <c r="C1250" i="1"/>
  <c r="D1249" i="1"/>
  <c r="G1249" i="1" s="1"/>
  <c r="C1249" i="1"/>
  <c r="H1248" i="1"/>
  <c r="D1248" i="1"/>
  <c r="G1248" i="1" s="1"/>
  <c r="C1248" i="1"/>
  <c r="D1247" i="1"/>
  <c r="G1247" i="1" s="1"/>
  <c r="C1247" i="1"/>
  <c r="H1246" i="1"/>
  <c r="D1246" i="1"/>
  <c r="G1246" i="1" s="1"/>
  <c r="C1246" i="1"/>
  <c r="D1245" i="1"/>
  <c r="G1245" i="1" s="1"/>
  <c r="C1245" i="1"/>
  <c r="H1244" i="1"/>
  <c r="D1244" i="1"/>
  <c r="G1244" i="1" s="1"/>
  <c r="C1244" i="1"/>
  <c r="D1243" i="1"/>
  <c r="G1243" i="1" s="1"/>
  <c r="C1243" i="1"/>
  <c r="H1242" i="1"/>
  <c r="D1242" i="1"/>
  <c r="G1242" i="1" s="1"/>
  <c r="C1242" i="1"/>
  <c r="D1241" i="1"/>
  <c r="C1241" i="1"/>
  <c r="D1240" i="1"/>
  <c r="C1240" i="1"/>
  <c r="D1239" i="1"/>
  <c r="G1239" i="1" s="1"/>
  <c r="C1239" i="1"/>
  <c r="H1238" i="1"/>
  <c r="D1238" i="1"/>
  <c r="G1238" i="1" s="1"/>
  <c r="C1238" i="1"/>
  <c r="D1237" i="1"/>
  <c r="C1237" i="1"/>
  <c r="D1236" i="1"/>
  <c r="H1236" i="1" s="1"/>
  <c r="C1236" i="1"/>
  <c r="D1235" i="1"/>
  <c r="C1235" i="1"/>
  <c r="H1234" i="1"/>
  <c r="D1234" i="1"/>
  <c r="G1234" i="1" s="1"/>
  <c r="C1234" i="1"/>
  <c r="D1233" i="1"/>
  <c r="G1233" i="1" s="1"/>
  <c r="C1233" i="1"/>
  <c r="D1232" i="1"/>
  <c r="C1232" i="1"/>
  <c r="D1231" i="1"/>
  <c r="G1231" i="1" s="1"/>
  <c r="C1231" i="1"/>
  <c r="H1230" i="1"/>
  <c r="D1230" i="1"/>
  <c r="G1230" i="1" s="1"/>
  <c r="C1230" i="1"/>
  <c r="D1229" i="1"/>
  <c r="G1229" i="1" s="1"/>
  <c r="C1229" i="1"/>
  <c r="H1228" i="1"/>
  <c r="D1228" i="1"/>
  <c r="G1228" i="1" s="1"/>
  <c r="C1228" i="1"/>
  <c r="D1227" i="1"/>
  <c r="G1227" i="1" s="1"/>
  <c r="C1227" i="1"/>
  <c r="H1226" i="1"/>
  <c r="D1226" i="1"/>
  <c r="G1226" i="1" s="1"/>
  <c r="C1226" i="1"/>
  <c r="D1225" i="1"/>
  <c r="G1225" i="1" s="1"/>
  <c r="C1225" i="1"/>
  <c r="D1224" i="1"/>
  <c r="C1224" i="1"/>
  <c r="D1223" i="1"/>
  <c r="C1223" i="1"/>
  <c r="D1222" i="1"/>
  <c r="D1221" i="1"/>
  <c r="G1221" i="1" s="1"/>
  <c r="C1221" i="1"/>
  <c r="H1220" i="1"/>
  <c r="D1220" i="1"/>
  <c r="G1220" i="1" s="1"/>
  <c r="C1220" i="1"/>
  <c r="D1219" i="1"/>
  <c r="G1219" i="1" s="1"/>
  <c r="C1219" i="1"/>
  <c r="D1218" i="1"/>
  <c r="C1218" i="1"/>
  <c r="H1218" i="1" s="1"/>
  <c r="D1217" i="1"/>
  <c r="C1217" i="1"/>
  <c r="D1216" i="1"/>
  <c r="C1216" i="1"/>
  <c r="D1215" i="1"/>
  <c r="D1214" i="1"/>
  <c r="D1213" i="1"/>
  <c r="G1213" i="1" s="1"/>
  <c r="C1213" i="1"/>
  <c r="H1212" i="1"/>
  <c r="D1212" i="1"/>
  <c r="G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D1166" i="1"/>
  <c r="G1166" i="1" s="1"/>
  <c r="C1166" i="1"/>
  <c r="D1165" i="1"/>
  <c r="C1165" i="1"/>
  <c r="G1164" i="1"/>
  <c r="D1164" i="1"/>
  <c r="C1164" i="1"/>
  <c r="H1164" i="1" s="1"/>
  <c r="G1163" i="1"/>
  <c r="D1163" i="1"/>
  <c r="C1163" i="1"/>
  <c r="H1163" i="1" s="1"/>
  <c r="G1162" i="1"/>
  <c r="D1162" i="1"/>
  <c r="C1162" i="1"/>
  <c r="H1162" i="1" s="1"/>
  <c r="G1161" i="1"/>
  <c r="D1161" i="1"/>
  <c r="C1161" i="1"/>
  <c r="H1161" i="1" s="1"/>
  <c r="D1160" i="1"/>
  <c r="C1160" i="1"/>
  <c r="G1159" i="1"/>
  <c r="D1159" i="1"/>
  <c r="C1159" i="1"/>
  <c r="H1159" i="1" s="1"/>
  <c r="G1158" i="1"/>
  <c r="D1158" i="1"/>
  <c r="C1158" i="1"/>
  <c r="H1158" i="1" s="1"/>
  <c r="D1157" i="1"/>
  <c r="C1157" i="1"/>
  <c r="H1157" i="1" s="1"/>
  <c r="D1156" i="1"/>
  <c r="C1156" i="1"/>
  <c r="D1155" i="1"/>
  <c r="C1155" i="1"/>
  <c r="D1154"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D1144" i="1"/>
  <c r="C1144" i="1"/>
  <c r="H1144" i="1" s="1"/>
  <c r="G1143" i="1"/>
  <c r="D1143" i="1"/>
  <c r="C1143" i="1"/>
  <c r="H1143" i="1" s="1"/>
  <c r="G1142" i="1"/>
  <c r="D1142" i="1"/>
  <c r="C1142" i="1"/>
  <c r="D1141" i="1"/>
  <c r="C1141" i="1"/>
  <c r="G1140" i="1"/>
  <c r="D1140" i="1"/>
  <c r="C1140" i="1"/>
  <c r="H1140" i="1" s="1"/>
  <c r="D1139" i="1"/>
  <c r="G1139" i="1" s="1"/>
  <c r="C1139"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4" i="1"/>
  <c r="C1124" i="1"/>
  <c r="G1123" i="1"/>
  <c r="D1123" i="1"/>
  <c r="C1123" i="1"/>
  <c r="H1123" i="1" s="1"/>
  <c r="G1122" i="1"/>
  <c r="D1122" i="1"/>
  <c r="C1122" i="1"/>
  <c r="H1122" i="1" s="1"/>
  <c r="G1121" i="1"/>
  <c r="D1121" i="1"/>
  <c r="C1121" i="1"/>
  <c r="H1121" i="1" s="1"/>
  <c r="G1120" i="1"/>
  <c r="D1120" i="1"/>
  <c r="C1120" i="1"/>
  <c r="H1120" i="1" s="1"/>
  <c r="D1119" i="1"/>
  <c r="C1119" i="1"/>
  <c r="D1118" i="1"/>
  <c r="C1118" i="1"/>
  <c r="G1117" i="1"/>
  <c r="D1117" i="1"/>
  <c r="C1117" i="1"/>
  <c r="H1117" i="1" s="1"/>
  <c r="G1116" i="1"/>
  <c r="D1116" i="1"/>
  <c r="C1116" i="1"/>
  <c r="H1116" i="1" s="1"/>
  <c r="G1115" i="1"/>
  <c r="D1115" i="1"/>
  <c r="C1115" i="1"/>
  <c r="H1115" i="1" s="1"/>
  <c r="G1114" i="1"/>
  <c r="D1114" i="1"/>
  <c r="C1114" i="1"/>
  <c r="H1114" i="1" s="1"/>
  <c r="D1113" i="1"/>
  <c r="C1113" i="1"/>
  <c r="D1112" i="1"/>
  <c r="C1112" i="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D1064" i="1"/>
  <c r="C1064" i="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D1050" i="1"/>
  <c r="C1050" i="1"/>
  <c r="G1049" i="1"/>
  <c r="D1049" i="1"/>
  <c r="C1049" i="1"/>
  <c r="H1049" i="1" s="1"/>
  <c r="G1048" i="1"/>
  <c r="D1048" i="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C1033" i="1"/>
  <c r="D1032" i="1"/>
  <c r="C1032" i="1"/>
  <c r="G1031" i="1"/>
  <c r="D1031" i="1"/>
  <c r="C1031" i="1"/>
  <c r="H1031" i="1" s="1"/>
  <c r="D1030" i="1"/>
  <c r="C1030" i="1"/>
  <c r="G1029" i="1"/>
  <c r="D1029" i="1"/>
  <c r="C1029" i="1"/>
  <c r="H1029" i="1" s="1"/>
  <c r="D1028" i="1"/>
  <c r="C1028" i="1"/>
  <c r="G1027" i="1"/>
  <c r="D1027" i="1"/>
  <c r="C1027" i="1"/>
  <c r="H1027" i="1" s="1"/>
  <c r="G1026" i="1"/>
  <c r="D1026" i="1"/>
  <c r="C1026" i="1"/>
  <c r="H1026" i="1" s="1"/>
  <c r="D1025" i="1"/>
  <c r="C1025" i="1"/>
  <c r="G1024" i="1"/>
  <c r="D1024" i="1"/>
  <c r="C1024" i="1"/>
  <c r="H1024" i="1" s="1"/>
  <c r="D1023" i="1"/>
  <c r="G1023" i="1" s="1"/>
  <c r="C1023" i="1"/>
  <c r="G1022" i="1"/>
  <c r="D1022" i="1"/>
  <c r="C1022" i="1"/>
  <c r="H1022" i="1" s="1"/>
  <c r="G1021" i="1"/>
  <c r="D1021" i="1"/>
  <c r="C1021" i="1"/>
  <c r="H1021" i="1" s="1"/>
  <c r="G1020" i="1"/>
  <c r="D1020" i="1"/>
  <c r="C1020" i="1"/>
  <c r="H1020" i="1" s="1"/>
  <c r="G1019" i="1"/>
  <c r="D1019" i="1"/>
  <c r="C1019" i="1"/>
  <c r="H1019" i="1" s="1"/>
  <c r="D1018" i="1"/>
  <c r="C1018" i="1"/>
  <c r="G1017" i="1"/>
  <c r="D1017" i="1"/>
  <c r="C1017" i="1"/>
  <c r="H1017" i="1" s="1"/>
  <c r="G1016" i="1"/>
  <c r="D1016" i="1"/>
  <c r="C1016" i="1"/>
  <c r="H1016" i="1" s="1"/>
  <c r="D1015" i="1"/>
  <c r="C1015" i="1"/>
  <c r="G1014" i="1"/>
  <c r="D1014" i="1"/>
  <c r="C1014" i="1"/>
  <c r="H1014" i="1" s="1"/>
  <c r="G1013" i="1"/>
  <c r="D1013" i="1"/>
  <c r="C1013" i="1"/>
  <c r="D1012" i="1"/>
  <c r="C1012" i="1"/>
  <c r="G1011" i="1"/>
  <c r="D1011" i="1"/>
  <c r="C1011" i="1"/>
  <c r="H1011" i="1" s="1"/>
  <c r="G1010" i="1"/>
  <c r="D1010" i="1"/>
  <c r="C1010" i="1"/>
  <c r="H1010" i="1" s="1"/>
  <c r="G1009" i="1"/>
  <c r="D1009" i="1"/>
  <c r="C1009" i="1"/>
  <c r="H1009" i="1" s="1"/>
  <c r="D1008" i="1"/>
  <c r="C1008" i="1"/>
  <c r="D1007" i="1"/>
  <c r="C1007" i="1"/>
  <c r="D1006" i="1"/>
  <c r="C1006" i="1"/>
  <c r="G1005" i="1"/>
  <c r="D1005" i="1"/>
  <c r="C1005" i="1"/>
  <c r="H1005" i="1" s="1"/>
  <c r="G1004" i="1"/>
  <c r="D1004" i="1"/>
  <c r="C1004" i="1"/>
  <c r="H1004" i="1" s="1"/>
  <c r="G1003" i="1"/>
  <c r="D1003" i="1"/>
  <c r="C1003" i="1"/>
  <c r="H1003" i="1" s="1"/>
  <c r="D1002" i="1"/>
  <c r="C1002" i="1"/>
  <c r="D1001" i="1"/>
  <c r="C1001" i="1"/>
  <c r="D1000" i="1"/>
  <c r="C1000" i="1"/>
  <c r="D999" i="1"/>
  <c r="C999" i="1"/>
  <c r="D998" i="1"/>
  <c r="C998" i="1"/>
  <c r="D997" i="1"/>
  <c r="C997" i="1"/>
  <c r="D996" i="1"/>
  <c r="C996" i="1"/>
  <c r="G995" i="1"/>
  <c r="D995" i="1"/>
  <c r="C995" i="1"/>
  <c r="H995" i="1" s="1"/>
  <c r="G994" i="1"/>
  <c r="D994" i="1"/>
  <c r="C994" i="1"/>
  <c r="H994" i="1" s="1"/>
  <c r="D993" i="1"/>
  <c r="G993" i="1" s="1"/>
  <c r="C993" i="1"/>
  <c r="G992" i="1"/>
  <c r="D992" i="1"/>
  <c r="C992" i="1"/>
  <c r="H992" i="1" s="1"/>
  <c r="D991" i="1"/>
  <c r="C991" i="1"/>
  <c r="D989" i="1"/>
  <c r="C989" i="1"/>
  <c r="D988" i="1"/>
  <c r="C988" i="1"/>
  <c r="G987" i="1"/>
  <c r="D987" i="1"/>
  <c r="C987" i="1"/>
  <c r="H987" i="1" s="1"/>
  <c r="D986" i="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D943" i="1"/>
  <c r="C943" i="1"/>
  <c r="H943" i="1" s="1"/>
  <c r="D942" i="1"/>
  <c r="C942" i="1"/>
  <c r="H942" i="1" s="1"/>
  <c r="G941" i="1"/>
  <c r="D941" i="1"/>
  <c r="C941" i="1"/>
  <c r="H941" i="1" s="1"/>
  <c r="G940" i="1"/>
  <c r="D940" i="1"/>
  <c r="C940" i="1"/>
  <c r="H940" i="1" s="1"/>
  <c r="D939" i="1"/>
  <c r="C939" i="1"/>
  <c r="H939" i="1" s="1"/>
  <c r="D938" i="1"/>
  <c r="C938" i="1"/>
  <c r="H938" i="1" s="1"/>
  <c r="G937" i="1"/>
  <c r="D937" i="1"/>
  <c r="C937" i="1"/>
  <c r="H937" i="1" s="1"/>
  <c r="G936" i="1"/>
  <c r="D936" i="1"/>
  <c r="C936" i="1"/>
  <c r="H936" i="1" s="1"/>
  <c r="D935" i="1"/>
  <c r="C935" i="1"/>
  <c r="H935" i="1" s="1"/>
  <c r="D934" i="1"/>
  <c r="C934" i="1"/>
  <c r="H934" i="1" s="1"/>
  <c r="G933" i="1"/>
  <c r="D933" i="1"/>
  <c r="C933" i="1"/>
  <c r="H933" i="1" s="1"/>
  <c r="G932" i="1"/>
  <c r="D932" i="1"/>
  <c r="C932" i="1"/>
  <c r="H932" i="1" s="1"/>
  <c r="D931" i="1"/>
  <c r="C931" i="1"/>
  <c r="H931" i="1" s="1"/>
  <c r="D930" i="1"/>
  <c r="C930" i="1"/>
  <c r="H930" i="1" s="1"/>
  <c r="G929" i="1"/>
  <c r="D929" i="1"/>
  <c r="C929" i="1"/>
  <c r="H929" i="1" s="1"/>
  <c r="G928" i="1"/>
  <c r="D928" i="1"/>
  <c r="C928" i="1"/>
  <c r="H928" i="1" s="1"/>
  <c r="D927" i="1"/>
  <c r="C927" i="1"/>
  <c r="H927" i="1" s="1"/>
  <c r="D926" i="1"/>
  <c r="C926" i="1"/>
  <c r="H926" i="1" s="1"/>
  <c r="G925" i="1"/>
  <c r="D925" i="1"/>
  <c r="C925" i="1"/>
  <c r="H925" i="1" s="1"/>
  <c r="G924" i="1"/>
  <c r="D924" i="1"/>
  <c r="C924" i="1"/>
  <c r="H924" i="1" s="1"/>
  <c r="D923" i="1"/>
  <c r="C923" i="1"/>
  <c r="H923" i="1" s="1"/>
  <c r="D922" i="1"/>
  <c r="C922" i="1"/>
  <c r="H922" i="1" s="1"/>
  <c r="G921" i="1"/>
  <c r="D921" i="1"/>
  <c r="C921" i="1"/>
  <c r="H921" i="1" s="1"/>
  <c r="G920" i="1"/>
  <c r="D920" i="1"/>
  <c r="C920" i="1"/>
  <c r="H920" i="1" s="1"/>
  <c r="D919" i="1"/>
  <c r="C919" i="1"/>
  <c r="H919" i="1" s="1"/>
  <c r="D918" i="1"/>
  <c r="C918" i="1"/>
  <c r="H918" i="1" s="1"/>
  <c r="G917" i="1"/>
  <c r="D917" i="1"/>
  <c r="C917" i="1"/>
  <c r="H917" i="1" s="1"/>
  <c r="G916" i="1"/>
  <c r="D916" i="1"/>
  <c r="C916" i="1"/>
  <c r="H916" i="1" s="1"/>
  <c r="D915" i="1"/>
  <c r="C915" i="1"/>
  <c r="H915" i="1" s="1"/>
  <c r="D914" i="1"/>
  <c r="C914" i="1"/>
  <c r="H914" i="1" s="1"/>
  <c r="G913" i="1"/>
  <c r="D913" i="1"/>
  <c r="C913" i="1"/>
  <c r="H913" i="1" s="1"/>
  <c r="G912" i="1"/>
  <c r="D912" i="1"/>
  <c r="C912" i="1"/>
  <c r="H912" i="1" s="1"/>
  <c r="D911" i="1"/>
  <c r="C911" i="1"/>
  <c r="H911" i="1" s="1"/>
  <c r="D910" i="1"/>
  <c r="C910" i="1"/>
  <c r="H910" i="1" s="1"/>
  <c r="G909" i="1"/>
  <c r="D909" i="1"/>
  <c r="C909" i="1"/>
  <c r="H909" i="1" s="1"/>
  <c r="G908" i="1"/>
  <c r="D908" i="1"/>
  <c r="C908" i="1"/>
  <c r="H908" i="1" s="1"/>
  <c r="D907" i="1"/>
  <c r="C907" i="1"/>
  <c r="H907" i="1" s="1"/>
  <c r="D906" i="1"/>
  <c r="C906" i="1"/>
  <c r="H906" i="1" s="1"/>
  <c r="G905" i="1"/>
  <c r="D905" i="1"/>
  <c r="C905" i="1"/>
  <c r="H905" i="1" s="1"/>
  <c r="G904" i="1"/>
  <c r="D904" i="1"/>
  <c r="C904" i="1"/>
  <c r="H904" i="1" s="1"/>
  <c r="D903" i="1"/>
  <c r="C903" i="1"/>
  <c r="H903" i="1" s="1"/>
  <c r="D902" i="1"/>
  <c r="C902" i="1"/>
  <c r="H902" i="1" s="1"/>
  <c r="G901" i="1"/>
  <c r="D901" i="1"/>
  <c r="C901" i="1"/>
  <c r="H901" i="1" s="1"/>
  <c r="G900" i="1"/>
  <c r="D900" i="1"/>
  <c r="C900" i="1"/>
  <c r="H900" i="1" s="1"/>
  <c r="D899" i="1"/>
  <c r="C899" i="1"/>
  <c r="H899" i="1" s="1"/>
  <c r="D898" i="1"/>
  <c r="C898" i="1"/>
  <c r="G898" i="1" s="1"/>
  <c r="G897" i="1"/>
  <c r="D897" i="1"/>
  <c r="C897" i="1"/>
  <c r="H897" i="1" s="1"/>
  <c r="D896" i="1"/>
  <c r="G896" i="1" s="1"/>
  <c r="C896" i="1"/>
  <c r="D895" i="1"/>
  <c r="C895" i="1"/>
  <c r="H895" i="1" s="1"/>
  <c r="D894" i="1"/>
  <c r="C894" i="1"/>
  <c r="G894" i="1" s="1"/>
  <c r="G893" i="1"/>
  <c r="D893" i="1"/>
  <c r="C893" i="1"/>
  <c r="H893" i="1" s="1"/>
  <c r="D892" i="1"/>
  <c r="G892" i="1" s="1"/>
  <c r="C892" i="1"/>
  <c r="D891" i="1"/>
  <c r="C891" i="1"/>
  <c r="H891" i="1" s="1"/>
  <c r="D890" i="1"/>
  <c r="C890" i="1"/>
  <c r="G890" i="1" s="1"/>
  <c r="G889" i="1"/>
  <c r="D889" i="1"/>
  <c r="C889" i="1"/>
  <c r="H889" i="1" s="1"/>
  <c r="D888" i="1"/>
  <c r="G888" i="1" s="1"/>
  <c r="C888" i="1"/>
  <c r="D887" i="1"/>
  <c r="C887" i="1"/>
  <c r="H887" i="1" s="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D719" i="1"/>
  <c r="G719" i="1" s="1"/>
  <c r="C719" i="1"/>
  <c r="H719" i="1" s="1"/>
  <c r="D718" i="1"/>
  <c r="G718" i="1" s="1"/>
  <c r="C718" i="1"/>
  <c r="H718" i="1" s="1"/>
  <c r="H717" i="1"/>
  <c r="D717" i="1"/>
  <c r="G717" i="1" s="1"/>
  <c r="C717" i="1"/>
  <c r="H716" i="1"/>
  <c r="D716" i="1"/>
  <c r="G716" i="1" s="1"/>
  <c r="C716" i="1"/>
  <c r="D715" i="1"/>
  <c r="G715" i="1" s="1"/>
  <c r="C715" i="1"/>
  <c r="H714" i="1"/>
  <c r="D714" i="1"/>
  <c r="G714" i="1" s="1"/>
  <c r="C714" i="1"/>
  <c r="H713" i="1"/>
  <c r="D713" i="1"/>
  <c r="G713" i="1" s="1"/>
  <c r="C713" i="1"/>
  <c r="H712" i="1"/>
  <c r="D712" i="1"/>
  <c r="G712" i="1" s="1"/>
  <c r="C712" i="1"/>
  <c r="D711" i="1"/>
  <c r="G711" i="1" s="1"/>
  <c r="C711" i="1"/>
  <c r="H711" i="1" s="1"/>
  <c r="D710" i="1"/>
  <c r="C710" i="1"/>
  <c r="H710" i="1" s="1"/>
  <c r="D709" i="1"/>
  <c r="C709" i="1"/>
  <c r="H709" i="1" s="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D670" i="1"/>
  <c r="G670" i="1" s="1"/>
  <c r="C670" i="1"/>
  <c r="H670" i="1" s="1"/>
  <c r="H669" i="1"/>
  <c r="D669" i="1"/>
  <c r="G669" i="1" s="1"/>
  <c r="C669" i="1"/>
  <c r="D668" i="1"/>
  <c r="C668" i="1"/>
  <c r="H668" i="1" s="1"/>
  <c r="H667" i="1"/>
  <c r="D667" i="1"/>
  <c r="G667" i="1" s="1"/>
  <c r="C667" i="1"/>
  <c r="H666" i="1"/>
  <c r="D666" i="1"/>
  <c r="G666" i="1" s="1"/>
  <c r="C666" i="1"/>
  <c r="H665" i="1"/>
  <c r="D665" i="1"/>
  <c r="G665" i="1" s="1"/>
  <c r="C665" i="1"/>
  <c r="H664" i="1"/>
  <c r="D664" i="1"/>
  <c r="G664" i="1" s="1"/>
  <c r="C664" i="1"/>
  <c r="H663" i="1"/>
  <c r="D663" i="1"/>
  <c r="G663" i="1" s="1"/>
  <c r="C663"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D649" i="1"/>
  <c r="C649" i="1"/>
  <c r="H649" i="1" s="1"/>
  <c r="H648" i="1"/>
  <c r="D648" i="1"/>
  <c r="G648" i="1" s="1"/>
  <c r="C648" i="1"/>
  <c r="H647" i="1"/>
  <c r="D647" i="1"/>
  <c r="G647" i="1" s="1"/>
  <c r="C647" i="1"/>
  <c r="H646" i="1"/>
  <c r="D646" i="1"/>
  <c r="G646" i="1" s="1"/>
  <c r="C646" i="1"/>
  <c r="D645" i="1"/>
  <c r="C645" i="1"/>
  <c r="D644" i="1"/>
  <c r="C644" i="1"/>
  <c r="H643" i="1"/>
  <c r="D643" i="1"/>
  <c r="C643" i="1"/>
  <c r="D642" i="1"/>
  <c r="G642" i="1" s="1"/>
  <c r="C642" i="1"/>
  <c r="H642" i="1" s="1"/>
  <c r="H641" i="1"/>
  <c r="D641" i="1"/>
  <c r="G641" i="1" s="1"/>
  <c r="C641" i="1"/>
  <c r="D638"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D598" i="1"/>
  <c r="G598" i="1" s="1"/>
  <c r="C598" i="1"/>
  <c r="H597" i="1"/>
  <c r="D597" i="1"/>
  <c r="G597" i="1" s="1"/>
  <c r="C597" i="1"/>
  <c r="D596" i="1"/>
  <c r="G596" i="1" s="1"/>
  <c r="C596" i="1"/>
  <c r="H595" i="1"/>
  <c r="D595" i="1"/>
  <c r="G595" i="1" s="1"/>
  <c r="C595" i="1"/>
  <c r="D594" i="1"/>
  <c r="G594" i="1" s="1"/>
  <c r="C594" i="1"/>
  <c r="H593" i="1"/>
  <c r="D593" i="1"/>
  <c r="G593" i="1" s="1"/>
  <c r="C593" i="1"/>
  <c r="D592" i="1"/>
  <c r="G592" i="1" s="1"/>
  <c r="C592" i="1"/>
  <c r="H591" i="1"/>
  <c r="D591" i="1"/>
  <c r="G591" i="1" s="1"/>
  <c r="C591" i="1"/>
  <c r="D590" i="1"/>
  <c r="G590" i="1" s="1"/>
  <c r="C590" i="1"/>
  <c r="H589" i="1"/>
  <c r="D589" i="1"/>
  <c r="G589" i="1" s="1"/>
  <c r="C589" i="1"/>
  <c r="D588" i="1"/>
  <c r="G588" i="1" s="1"/>
  <c r="C588" i="1"/>
  <c r="D587" i="1"/>
  <c r="H586" i="1"/>
  <c r="D586" i="1"/>
  <c r="G586" i="1" s="1"/>
  <c r="C586" i="1"/>
  <c r="D585" i="1"/>
  <c r="G585" i="1" s="1"/>
  <c r="C585" i="1"/>
  <c r="H584" i="1"/>
  <c r="D584" i="1"/>
  <c r="G584" i="1" s="1"/>
  <c r="C584" i="1"/>
  <c r="D583" i="1"/>
  <c r="G583" i="1" s="1"/>
  <c r="C583" i="1"/>
  <c r="H582" i="1"/>
  <c r="D582" i="1"/>
  <c r="G582" i="1" s="1"/>
  <c r="C582" i="1"/>
  <c r="D581" i="1"/>
  <c r="G581" i="1" s="1"/>
  <c r="C581" i="1"/>
  <c r="H580" i="1"/>
  <c r="D580" i="1"/>
  <c r="G580" i="1" s="1"/>
  <c r="C580" i="1"/>
  <c r="D579" i="1"/>
  <c r="G579" i="1" s="1"/>
  <c r="C579" i="1"/>
  <c r="H578" i="1"/>
  <c r="D578" i="1"/>
  <c r="G578" i="1" s="1"/>
  <c r="C578" i="1"/>
  <c r="D577" i="1"/>
  <c r="G577" i="1" s="1"/>
  <c r="C577" i="1"/>
  <c r="H576" i="1"/>
  <c r="D576" i="1"/>
  <c r="G576" i="1" s="1"/>
  <c r="C576" i="1"/>
  <c r="D575" i="1"/>
  <c r="G575" i="1" s="1"/>
  <c r="C575" i="1"/>
  <c r="D574" i="1"/>
  <c r="H573" i="1"/>
  <c r="D573" i="1"/>
  <c r="G573" i="1" s="1"/>
  <c r="C573" i="1"/>
  <c r="D572" i="1"/>
  <c r="G572" i="1" s="1"/>
  <c r="C572" i="1"/>
  <c r="H571" i="1"/>
  <c r="D571" i="1"/>
  <c r="G571" i="1" s="1"/>
  <c r="C571" i="1"/>
  <c r="D570" i="1"/>
  <c r="G570" i="1" s="1"/>
  <c r="C570" i="1"/>
  <c r="H569" i="1"/>
  <c r="D569" i="1"/>
  <c r="G569" i="1" s="1"/>
  <c r="C569" i="1"/>
  <c r="D568" i="1"/>
  <c r="G568" i="1" s="1"/>
  <c r="C568" i="1"/>
  <c r="H567" i="1"/>
  <c r="D567" i="1"/>
  <c r="G567" i="1" s="1"/>
  <c r="C567" i="1"/>
  <c r="D566" i="1"/>
  <c r="G566" i="1" s="1"/>
  <c r="C566" i="1"/>
  <c r="D565" i="1"/>
  <c r="H565" i="1" s="1"/>
  <c r="C565" i="1"/>
  <c r="D564" i="1"/>
  <c r="H564" i="1" s="1"/>
  <c r="C564" i="1"/>
  <c r="D563" i="1"/>
  <c r="H563" i="1" s="1"/>
  <c r="C563" i="1"/>
  <c r="D562" i="1"/>
  <c r="H562" i="1" s="1"/>
  <c r="C562" i="1"/>
  <c r="D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D522"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D478" i="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D413" i="1"/>
  <c r="C413" i="1"/>
  <c r="H413" i="1" s="1"/>
  <c r="D412" i="1"/>
  <c r="C412" i="1"/>
  <c r="H412" i="1" s="1"/>
  <c r="D411" i="1"/>
  <c r="C411" i="1"/>
  <c r="H411" i="1" s="1"/>
  <c r="G406" i="1"/>
  <c r="D406" i="1"/>
  <c r="C406" i="1"/>
  <c r="H406" i="1" s="1"/>
  <c r="G405" i="1"/>
  <c r="D405" i="1"/>
  <c r="C405" i="1"/>
  <c r="H405" i="1" s="1"/>
  <c r="D404" i="1"/>
  <c r="G404" i="1" s="1"/>
  <c r="C404" i="1"/>
  <c r="G401" i="1"/>
  <c r="D401" i="1"/>
  <c r="C401" i="1"/>
  <c r="H401" i="1" s="1"/>
  <c r="G400" i="1"/>
  <c r="D400" i="1"/>
  <c r="C400" i="1"/>
  <c r="H400" i="1" s="1"/>
  <c r="D399" i="1"/>
  <c r="G399" i="1" s="1"/>
  <c r="C399" i="1"/>
  <c r="G398" i="1"/>
  <c r="D398" i="1"/>
  <c r="C398" i="1"/>
  <c r="H398" i="1" s="1"/>
  <c r="D397" i="1"/>
  <c r="G397" i="1" s="1"/>
  <c r="C397" i="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D374" i="1"/>
  <c r="G374" i="1" s="1"/>
  <c r="C374" i="1"/>
  <c r="D373" i="1"/>
  <c r="G373" i="1" s="1"/>
  <c r="C373" i="1"/>
  <c r="G372" i="1"/>
  <c r="D372" i="1"/>
  <c r="C372" i="1"/>
  <c r="H372" i="1" s="1"/>
  <c r="G371" i="1"/>
  <c r="D371" i="1"/>
  <c r="C371" i="1"/>
  <c r="H371" i="1" s="1"/>
  <c r="G370" i="1"/>
  <c r="D370" i="1"/>
  <c r="C370" i="1"/>
  <c r="H370" i="1" s="1"/>
  <c r="G369" i="1"/>
  <c r="D369" i="1"/>
  <c r="C369" i="1"/>
  <c r="H369" i="1" s="1"/>
  <c r="D368" i="1"/>
  <c r="C368" i="1"/>
  <c r="D367" i="1"/>
  <c r="C367" i="1"/>
  <c r="G366" i="1"/>
  <c r="D366" i="1"/>
  <c r="C366" i="1"/>
  <c r="H366" i="1" s="1"/>
  <c r="D365" i="1"/>
  <c r="C365" i="1"/>
  <c r="D364" i="1"/>
  <c r="C364" i="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D354" i="1"/>
  <c r="C354" i="1"/>
  <c r="G353" i="1"/>
  <c r="D353" i="1"/>
  <c r="C353" i="1"/>
  <c r="H353" i="1" s="1"/>
  <c r="G352" i="1"/>
  <c r="D352" i="1"/>
  <c r="C352" i="1"/>
  <c r="H352" i="1" s="1"/>
  <c r="D351" i="1"/>
  <c r="C351" i="1"/>
  <c r="H351" i="1" s="1"/>
  <c r="G350" i="1"/>
  <c r="D350" i="1"/>
  <c r="C350" i="1"/>
  <c r="H350" i="1" s="1"/>
  <c r="G349" i="1"/>
  <c r="D349" i="1"/>
  <c r="C349" i="1"/>
  <c r="H349" i="1" s="1"/>
  <c r="G348" i="1"/>
  <c r="D348" i="1"/>
  <c r="C348" i="1"/>
  <c r="H348" i="1" s="1"/>
  <c r="G347" i="1"/>
  <c r="D347" i="1"/>
  <c r="C347" i="1"/>
  <c r="H347" i="1" s="1"/>
  <c r="D346" i="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D308" i="1"/>
  <c r="C308" i="1"/>
  <c r="D307" i="1"/>
  <c r="C307"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D292" i="1"/>
  <c r="C292" i="1"/>
  <c r="H292" i="1" s="1"/>
  <c r="D291" i="1"/>
  <c r="C291" i="1"/>
  <c r="H291" i="1" s="1"/>
  <c r="G290" i="1"/>
  <c r="D290" i="1"/>
  <c r="C290" i="1"/>
  <c r="H290" i="1" s="1"/>
  <c r="G289" i="1"/>
  <c r="D289" i="1"/>
  <c r="C289" i="1"/>
  <c r="H289" i="1" s="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D259" i="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7" i="1"/>
  <c r="D247" i="1"/>
  <c r="C247" i="1"/>
  <c r="H247" i="1" s="1"/>
  <c r="G246" i="1"/>
  <c r="D246" i="1"/>
  <c r="C246" i="1"/>
  <c r="H246" i="1" s="1"/>
  <c r="G245" i="1"/>
  <c r="D245" i="1"/>
  <c r="C245" i="1"/>
  <c r="H245" i="1" s="1"/>
  <c r="D244" i="1"/>
  <c r="C244" i="1"/>
  <c r="D243" i="1"/>
  <c r="C243" i="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H209" i="1" s="1"/>
  <c r="G208" i="1"/>
  <c r="D208" i="1"/>
  <c r="C208" i="1"/>
  <c r="H208" i="1" s="1"/>
  <c r="D207" i="1"/>
  <c r="C207" i="1"/>
  <c r="D206"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D191" i="1"/>
  <c r="C191" i="1"/>
  <c r="D190" i="1"/>
  <c r="G190" i="1" s="1"/>
  <c r="C190" i="1"/>
  <c r="D189" i="1"/>
  <c r="C189" i="1"/>
  <c r="D188" i="1"/>
  <c r="C188" i="1"/>
  <c r="D187" i="1"/>
  <c r="C187" i="1"/>
  <c r="G186" i="1"/>
  <c r="D186" i="1"/>
  <c r="C186" i="1"/>
  <c r="H186" i="1" s="1"/>
  <c r="G185" i="1"/>
  <c r="D185" i="1"/>
  <c r="C185" i="1"/>
  <c r="H185" i="1" s="1"/>
  <c r="D184" i="1"/>
  <c r="C184" i="1"/>
  <c r="G183" i="1"/>
  <c r="D183" i="1"/>
  <c r="C183" i="1"/>
  <c r="H183" i="1" s="1"/>
  <c r="D182" i="1"/>
  <c r="C182" i="1"/>
  <c r="H182" i="1" s="1"/>
  <c r="D181" i="1"/>
  <c r="C181" i="1"/>
  <c r="D180" i="1"/>
  <c r="C180" i="1"/>
  <c r="H180" i="1" s="1"/>
  <c r="D179" i="1"/>
  <c r="C179" i="1"/>
  <c r="H179" i="1" s="1"/>
  <c r="D178" i="1"/>
  <c r="C178" i="1"/>
  <c r="H178" i="1" s="1"/>
  <c r="D177" i="1"/>
  <c r="C177" i="1"/>
  <c r="D176" i="1"/>
  <c r="C176" i="1"/>
  <c r="D175" i="1"/>
  <c r="C175" i="1"/>
  <c r="D174" i="1"/>
  <c r="C174" i="1"/>
  <c r="D173" i="1"/>
  <c r="C173" i="1"/>
  <c r="D172" i="1"/>
  <c r="C172" i="1"/>
  <c r="G171" i="1"/>
  <c r="D171" i="1"/>
  <c r="C171" i="1"/>
  <c r="H171" i="1" s="1"/>
  <c r="D170" i="1"/>
  <c r="C170" i="1"/>
  <c r="G169" i="1"/>
  <c r="D169" i="1"/>
  <c r="C169" i="1"/>
  <c r="H169" i="1" s="1"/>
  <c r="D168" i="1"/>
  <c r="C168" i="1"/>
  <c r="D167" i="1"/>
  <c r="C167" i="1"/>
  <c r="D166" i="1"/>
  <c r="C166" i="1"/>
  <c r="D165" i="1"/>
  <c r="C165" i="1"/>
  <c r="G164" i="1"/>
  <c r="D164" i="1"/>
  <c r="C164" i="1"/>
  <c r="H164" i="1" s="1"/>
  <c r="D163" i="1"/>
  <c r="C163" i="1"/>
  <c r="D162" i="1"/>
  <c r="G162" i="1" s="1"/>
  <c r="C162" i="1"/>
  <c r="D161" i="1"/>
  <c r="C161" i="1"/>
  <c r="D160" i="1"/>
  <c r="C160" i="1"/>
  <c r="G158" i="1"/>
  <c r="D158" i="1"/>
  <c r="C158" i="1"/>
  <c r="H158" i="1" s="1"/>
  <c r="D157" i="1"/>
  <c r="C157" i="1"/>
  <c r="G156" i="1"/>
  <c r="D156" i="1"/>
  <c r="C156" i="1"/>
  <c r="H156" i="1" s="1"/>
  <c r="D155" i="1"/>
  <c r="G155" i="1" s="1"/>
  <c r="C155" i="1"/>
  <c r="D154" i="1"/>
  <c r="C154" i="1"/>
  <c r="H154" i="1" s="1"/>
  <c r="D153" i="1"/>
  <c r="C153" i="1"/>
  <c r="D152" i="1"/>
  <c r="C152" i="1"/>
  <c r="H152" i="1" s="1"/>
  <c r="G151" i="1"/>
  <c r="D151" i="1"/>
  <c r="C151" i="1"/>
  <c r="H151" i="1" s="1"/>
  <c r="D150" i="1"/>
  <c r="C150" i="1"/>
  <c r="D149" i="1"/>
  <c r="C149"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D134" i="1"/>
  <c r="C134" i="1"/>
  <c r="G133" i="1"/>
  <c r="D133" i="1"/>
  <c r="C133" i="1"/>
  <c r="H133" i="1" s="1"/>
  <c r="G132" i="1"/>
  <c r="D132" i="1"/>
  <c r="C132" i="1"/>
  <c r="H132" i="1" s="1"/>
  <c r="D131" i="1"/>
  <c r="C131" i="1"/>
  <c r="D130" i="1"/>
  <c r="C130" i="1"/>
  <c r="C129" i="1"/>
  <c r="G128" i="1"/>
  <c r="D128" i="1"/>
  <c r="C128" i="1"/>
  <c r="H128" i="1" s="1"/>
  <c r="G127" i="1"/>
  <c r="D127" i="1"/>
  <c r="C127" i="1"/>
  <c r="H127" i="1" s="1"/>
  <c r="G126" i="1"/>
  <c r="D126" i="1"/>
  <c r="C126" i="1"/>
  <c r="H126" i="1" s="1"/>
  <c r="G125" i="1"/>
  <c r="D125" i="1"/>
  <c r="C125" i="1"/>
  <c r="H125" i="1" s="1"/>
  <c r="G124" i="1"/>
  <c r="D124" i="1"/>
  <c r="C124" i="1"/>
  <c r="H124" i="1" s="1"/>
  <c r="D123" i="1"/>
  <c r="C123" i="1"/>
  <c r="G122" i="1"/>
  <c r="D122" i="1"/>
  <c r="C122" i="1"/>
  <c r="H122" i="1" s="1"/>
  <c r="D121" i="1"/>
  <c r="G121" i="1" s="1"/>
  <c r="C121" i="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2" i="1"/>
  <c r="D102" i="1"/>
  <c r="C102" i="1"/>
  <c r="H102"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D81" i="1"/>
  <c r="C81" i="1"/>
  <c r="G80" i="1"/>
  <c r="D80" i="1"/>
  <c r="C80" i="1"/>
  <c r="H80" i="1" s="1"/>
  <c r="G79" i="1"/>
  <c r="D79" i="1"/>
  <c r="C79"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D66" i="1"/>
  <c r="C66" i="1"/>
  <c r="H66" i="1" s="1"/>
  <c r="D65" i="1"/>
  <c r="C65" i="1"/>
  <c r="D64" i="1"/>
  <c r="C64" i="1"/>
  <c r="G63" i="1"/>
  <c r="D63" i="1"/>
  <c r="C63" i="1"/>
  <c r="H63" i="1" s="1"/>
  <c r="G62" i="1"/>
  <c r="D62" i="1"/>
  <c r="C62" i="1"/>
  <c r="H62" i="1" s="1"/>
  <c r="G61" i="1"/>
  <c r="D61" i="1"/>
  <c r="C61" i="1"/>
  <c r="H61" i="1" s="1"/>
  <c r="G60" i="1"/>
  <c r="D60" i="1"/>
  <c r="C60" i="1"/>
  <c r="H60" i="1" s="1"/>
  <c r="D59" i="1"/>
  <c r="G59" i="1" s="1"/>
  <c r="C59"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E283" i="9" l="1"/>
  <c r="B283" i="9" s="1"/>
  <c r="H1224" i="1"/>
  <c r="G1579" i="1"/>
  <c r="G1510" i="1"/>
  <c r="G1509" i="1"/>
  <c r="G1504" i="1"/>
  <c r="G1501" i="1"/>
  <c r="H1481" i="1"/>
  <c r="G1481" i="1"/>
  <c r="G1484" i="1"/>
  <c r="E22" i="7"/>
  <c r="J1467" i="1"/>
  <c r="F214" i="9"/>
  <c r="B214" i="9" s="1"/>
  <c r="H1383" i="1"/>
  <c r="G1398" i="1"/>
  <c r="F89" i="6"/>
  <c r="H1264" i="1"/>
  <c r="H1240" i="1"/>
  <c r="F259" i="5"/>
  <c r="H1232" i="1"/>
  <c r="E279" i="9"/>
  <c r="B279" i="9" s="1"/>
  <c r="F246" i="5"/>
  <c r="H1216" i="1"/>
  <c r="F239" i="5"/>
  <c r="H1166" i="1"/>
  <c r="H1165" i="1"/>
  <c r="H1160" i="1"/>
  <c r="H1156" i="1"/>
  <c r="H1155" i="1"/>
  <c r="F164" i="5"/>
  <c r="H1142" i="1"/>
  <c r="E288" i="9"/>
  <c r="B288" i="9" s="1"/>
  <c r="H1141" i="1"/>
  <c r="H1139" i="1"/>
  <c r="E285" i="9"/>
  <c r="B285" i="9" s="1"/>
  <c r="H1124" i="1"/>
  <c r="F146" i="5"/>
  <c r="E287" i="9"/>
  <c r="B287" i="9" s="1"/>
  <c r="E284" i="9"/>
  <c r="B284" i="9" s="1"/>
  <c r="H1119" i="1"/>
  <c r="H1112" i="1"/>
  <c r="H1118" i="1"/>
  <c r="H1113" i="1"/>
  <c r="H1064" i="1"/>
  <c r="F78" i="5"/>
  <c r="H1050" i="1"/>
  <c r="H1048" i="1"/>
  <c r="H1033" i="1"/>
  <c r="H1030" i="1"/>
  <c r="H1032" i="1"/>
  <c r="H1028" i="1"/>
  <c r="H1023" i="1"/>
  <c r="H1025" i="1"/>
  <c r="H1018" i="1"/>
  <c r="H1013" i="1"/>
  <c r="F35" i="5"/>
  <c r="H1015" i="1"/>
  <c r="H1012" i="1"/>
  <c r="H1008" i="1"/>
  <c r="H1007" i="1"/>
  <c r="F29" i="5"/>
  <c r="H1006" i="1"/>
  <c r="H1002" i="1"/>
  <c r="H1001" i="1"/>
  <c r="H1000" i="1"/>
  <c r="H999" i="1"/>
  <c r="H998" i="1"/>
  <c r="E12" i="5"/>
  <c r="D990" i="1" s="1"/>
  <c r="H997" i="1"/>
  <c r="F19" i="5"/>
  <c r="H996" i="1"/>
  <c r="H991" i="1"/>
  <c r="H993" i="1"/>
  <c r="H989" i="1"/>
  <c r="H986" i="1"/>
  <c r="H988" i="1"/>
  <c r="E45" i="9"/>
  <c r="B45" i="9" s="1"/>
  <c r="H715" i="1"/>
  <c r="F219" i="9"/>
  <c r="B219" i="9" s="1"/>
  <c r="H662" i="1"/>
  <c r="H644" i="1"/>
  <c r="H645" i="1"/>
  <c r="F652" i="4"/>
  <c r="H404" i="1"/>
  <c r="H397" i="1"/>
  <c r="H399" i="1"/>
  <c r="H373" i="1"/>
  <c r="H374" i="1"/>
  <c r="H368" i="1"/>
  <c r="H367" i="1"/>
  <c r="H364" i="1"/>
  <c r="F369" i="4"/>
  <c r="H365" i="1"/>
  <c r="H354" i="1"/>
  <c r="H308" i="1"/>
  <c r="H307" i="1"/>
  <c r="F312" i="4"/>
  <c r="H243" i="1"/>
  <c r="E224" i="4"/>
  <c r="D220" i="1" s="1"/>
  <c r="H244" i="1"/>
  <c r="F247" i="4"/>
  <c r="H207" i="1"/>
  <c r="H206" i="1"/>
  <c r="F210" i="4"/>
  <c r="H191" i="1"/>
  <c r="H190" i="1"/>
  <c r="H189" i="1"/>
  <c r="H188" i="1"/>
  <c r="H187" i="1"/>
  <c r="F188" i="4"/>
  <c r="F221" i="9"/>
  <c r="B221" i="9" s="1"/>
  <c r="H184" i="1"/>
  <c r="E44" i="9"/>
  <c r="B44" i="9" s="1"/>
  <c r="F220" i="9"/>
  <c r="B220" i="9" s="1"/>
  <c r="H181" i="1"/>
  <c r="E43" i="9"/>
  <c r="B43" i="9" s="1"/>
  <c r="E41" i="9"/>
  <c r="B41" i="9" s="1"/>
  <c r="H177" i="1"/>
  <c r="H176" i="1"/>
  <c r="H175" i="1"/>
  <c r="H173" i="1"/>
  <c r="F177" i="4"/>
  <c r="H174" i="1"/>
  <c r="H172" i="1"/>
  <c r="H170" i="1"/>
  <c r="H168" i="1"/>
  <c r="H167" i="1"/>
  <c r="H166" i="1"/>
  <c r="H165" i="1"/>
  <c r="F169" i="4"/>
  <c r="H163" i="1"/>
  <c r="E40" i="9"/>
  <c r="B40" i="9" s="1"/>
  <c r="H162" i="1"/>
  <c r="H161" i="1"/>
  <c r="E163" i="4"/>
  <c r="D159" i="1" s="1"/>
  <c r="F164" i="4"/>
  <c r="H160" i="1"/>
  <c r="H157" i="1"/>
  <c r="F159" i="4"/>
  <c r="H155" i="1"/>
  <c r="E152" i="4"/>
  <c r="D148" i="1" s="1"/>
  <c r="F217" i="9"/>
  <c r="B217" i="9" s="1"/>
  <c r="E39" i="9"/>
  <c r="B39" i="9" s="1"/>
  <c r="H153" i="1"/>
  <c r="H149" i="1"/>
  <c r="H150" i="1"/>
  <c r="H134" i="1"/>
  <c r="H129" i="1"/>
  <c r="H131" i="1"/>
  <c r="F133" i="4"/>
  <c r="H130" i="1"/>
  <c r="H121" i="1"/>
  <c r="F125" i="4"/>
  <c r="H123" i="1"/>
  <c r="H81" i="1"/>
  <c r="H79" i="1"/>
  <c r="F83" i="4"/>
  <c r="E29" i="9"/>
  <c r="B29" i="9" s="1"/>
  <c r="H65" i="1"/>
  <c r="H64" i="1"/>
  <c r="F68" i="4"/>
  <c r="H59" i="1"/>
  <c r="F62" i="4"/>
  <c r="E27" i="9"/>
  <c r="B27" i="9" s="1"/>
  <c r="E26" i="9"/>
  <c r="B26" i="9" s="1"/>
  <c r="F216" i="9"/>
  <c r="B216" i="9" s="1"/>
  <c r="D5" i="7"/>
  <c r="H29" i="3" s="1"/>
  <c r="H30" i="3"/>
  <c r="C1453" i="1"/>
  <c r="H1461" i="1"/>
  <c r="C1436" i="1"/>
  <c r="G1383" i="1"/>
  <c r="G1266" i="1"/>
  <c r="G1264" i="1"/>
  <c r="G1262" i="1"/>
  <c r="G1241" i="1"/>
  <c r="G1240" i="1"/>
  <c r="G1237" i="1"/>
  <c r="G1236" i="1"/>
  <c r="G1235" i="1"/>
  <c r="G1232" i="1"/>
  <c r="G1223" i="1"/>
  <c r="G1224" i="1"/>
  <c r="D245" i="5"/>
  <c r="G1218" i="1"/>
  <c r="G1217" i="1"/>
  <c r="G1216" i="1"/>
  <c r="G1165" i="1"/>
  <c r="G1157" i="1"/>
  <c r="G1160" i="1"/>
  <c r="G1156" i="1"/>
  <c r="G1155" i="1"/>
  <c r="G1144" i="1"/>
  <c r="G1141" i="1"/>
  <c r="G1124" i="1"/>
  <c r="G1138" i="1"/>
  <c r="G1119" i="1"/>
  <c r="G1112" i="1"/>
  <c r="F135" i="5"/>
  <c r="G1118" i="1"/>
  <c r="G1113" i="1"/>
  <c r="G1056" i="1"/>
  <c r="G1064" i="1"/>
  <c r="G1050" i="1"/>
  <c r="G1030" i="1"/>
  <c r="G1033" i="1"/>
  <c r="G1032" i="1"/>
  <c r="G1028" i="1"/>
  <c r="G1025" i="1"/>
  <c r="G1018" i="1"/>
  <c r="G1015" i="1"/>
  <c r="G1012" i="1"/>
  <c r="G1008" i="1"/>
  <c r="G1007" i="1"/>
  <c r="G1006" i="1"/>
  <c r="G1002" i="1"/>
  <c r="G1001" i="1"/>
  <c r="G1000" i="1"/>
  <c r="G999" i="1"/>
  <c r="G998" i="1"/>
  <c r="G997" i="1"/>
  <c r="D12" i="5"/>
  <c r="D7" i="5" s="1"/>
  <c r="G991" i="1"/>
  <c r="G996" i="1"/>
  <c r="F13" i="5"/>
  <c r="G986" i="1"/>
  <c r="G989" i="1"/>
  <c r="G988" i="1"/>
  <c r="G710" i="1"/>
  <c r="G709" i="1"/>
  <c r="G668" i="1"/>
  <c r="G649" i="1"/>
  <c r="E22" i="9"/>
  <c r="B22" i="9" s="1"/>
  <c r="G644" i="1"/>
  <c r="G643" i="1"/>
  <c r="G645" i="1"/>
  <c r="G368" i="1"/>
  <c r="G367" i="1"/>
  <c r="G365" i="1"/>
  <c r="D363" i="4"/>
  <c r="G364" i="1"/>
  <c r="G351" i="1"/>
  <c r="G354" i="1"/>
  <c r="G308" i="1"/>
  <c r="G307" i="1"/>
  <c r="G292" i="1"/>
  <c r="G291" i="1"/>
  <c r="G413" i="1"/>
  <c r="F644" i="4"/>
  <c r="C638" i="1"/>
  <c r="H638" i="1" s="1"/>
  <c r="G288" i="1"/>
  <c r="G411" i="1"/>
  <c r="F417" i="4"/>
  <c r="G638" i="1"/>
  <c r="G412" i="1"/>
  <c r="G244" i="1"/>
  <c r="G243" i="1"/>
  <c r="D224" i="4"/>
  <c r="G207" i="1"/>
  <c r="D196" i="4"/>
  <c r="G206" i="1"/>
  <c r="G191" i="1"/>
  <c r="G189" i="1"/>
  <c r="G188" i="1"/>
  <c r="G187" i="1"/>
  <c r="G184" i="1"/>
  <c r="E46" i="9"/>
  <c r="B46" i="9" s="1"/>
  <c r="G182" i="1"/>
  <c r="G181" i="1"/>
  <c r="G180" i="1"/>
  <c r="G179" i="1"/>
  <c r="E42" i="9"/>
  <c r="B42" i="9"/>
  <c r="F218" i="9"/>
  <c r="B218" i="9" s="1"/>
  <c r="G178" i="1"/>
  <c r="G177" i="1"/>
  <c r="G176" i="1"/>
  <c r="G175" i="1"/>
  <c r="G174" i="1"/>
  <c r="G173" i="1"/>
  <c r="G172" i="1"/>
  <c r="G170" i="1"/>
  <c r="G168" i="1"/>
  <c r="G167" i="1"/>
  <c r="G166" i="1"/>
  <c r="G165" i="1"/>
  <c r="G163" i="1"/>
  <c r="G161" i="1"/>
  <c r="G160" i="1"/>
  <c r="G157" i="1"/>
  <c r="D152" i="4"/>
  <c r="F152" i="4" s="1"/>
  <c r="G154" i="1"/>
  <c r="G153" i="1"/>
  <c r="G152" i="1"/>
  <c r="C148" i="1"/>
  <c r="G149" i="1"/>
  <c r="F153" i="4"/>
  <c r="G150" i="1"/>
  <c r="G129" i="1"/>
  <c r="G134" i="1"/>
  <c r="G130" i="1"/>
  <c r="F134" i="4"/>
  <c r="G131" i="1"/>
  <c r="D124" i="4"/>
  <c r="G123" i="1"/>
  <c r="G81" i="1"/>
  <c r="G66" i="1"/>
  <c r="E30" i="9"/>
  <c r="B30" i="9" s="1"/>
  <c r="G65" i="1"/>
  <c r="G64" i="1"/>
  <c r="G58" i="1"/>
  <c r="H568" i="1"/>
  <c r="H572" i="1"/>
  <c r="H575" i="1"/>
  <c r="H579" i="1"/>
  <c r="H583" i="1"/>
  <c r="H590" i="1"/>
  <c r="H594" i="1"/>
  <c r="H598" i="1"/>
  <c r="G562" i="1"/>
  <c r="G563" i="1"/>
  <c r="G564" i="1"/>
  <c r="G565" i="1"/>
  <c r="H566" i="1"/>
  <c r="H570" i="1"/>
  <c r="H577" i="1"/>
  <c r="H581" i="1"/>
  <c r="H585" i="1"/>
  <c r="H588" i="1"/>
  <c r="H592" i="1"/>
  <c r="H596" i="1"/>
  <c r="H888" i="1"/>
  <c r="H892" i="1"/>
  <c r="H896" i="1"/>
  <c r="G902" i="1"/>
  <c r="G906" i="1"/>
  <c r="G910" i="1"/>
  <c r="G914" i="1"/>
  <c r="G918" i="1"/>
  <c r="G922" i="1"/>
  <c r="G926" i="1"/>
  <c r="G930" i="1"/>
  <c r="G934" i="1"/>
  <c r="G938" i="1"/>
  <c r="G942" i="1"/>
  <c r="H886" i="1"/>
  <c r="H890" i="1"/>
  <c r="H894" i="1"/>
  <c r="H898" i="1"/>
  <c r="G887" i="1"/>
  <c r="G891" i="1"/>
  <c r="G895" i="1"/>
  <c r="G899" i="1"/>
  <c r="G903" i="1"/>
  <c r="G907" i="1"/>
  <c r="G911" i="1"/>
  <c r="G915" i="1"/>
  <c r="G919" i="1"/>
  <c r="G923" i="1"/>
  <c r="G927" i="1"/>
  <c r="G931" i="1"/>
  <c r="G935" i="1"/>
  <c r="G939" i="1"/>
  <c r="G943" i="1"/>
  <c r="H1213" i="1"/>
  <c r="H1219" i="1"/>
  <c r="H1223" i="1"/>
  <c r="H1227" i="1"/>
  <c r="H1231" i="1"/>
  <c r="H1235" i="1"/>
  <c r="H1239" i="1"/>
  <c r="H1243" i="1"/>
  <c r="H1247" i="1"/>
  <c r="H1251" i="1"/>
  <c r="H1255" i="1"/>
  <c r="H1259" i="1"/>
  <c r="H1263" i="1"/>
  <c r="H1267" i="1"/>
  <c r="H1217" i="1"/>
  <c r="H1221" i="1"/>
  <c r="H1225" i="1"/>
  <c r="H1229" i="1"/>
  <c r="H1233" i="1"/>
  <c r="H1237" i="1"/>
  <c r="H1241" i="1"/>
  <c r="H1245" i="1"/>
  <c r="H1249" i="1"/>
  <c r="H1253" i="1"/>
  <c r="H1257" i="1"/>
  <c r="H1261" i="1"/>
  <c r="H1265" i="1"/>
  <c r="H1269" i="1"/>
  <c r="H1368" i="1"/>
  <c r="H1372" i="1"/>
  <c r="H1376" i="1"/>
  <c r="H1380" i="1"/>
  <c r="H1384" i="1"/>
  <c r="H1388" i="1"/>
  <c r="H1392" i="1"/>
  <c r="H1396" i="1"/>
  <c r="H1420" i="1"/>
  <c r="G1420" i="1"/>
  <c r="H1424" i="1"/>
  <c r="G1424" i="1"/>
  <c r="H1399" i="1"/>
  <c r="G1399" i="1"/>
  <c r="H1404" i="1"/>
  <c r="G1404" i="1"/>
  <c r="H1407" i="1"/>
  <c r="G1407" i="1"/>
  <c r="H1412" i="1"/>
  <c r="G1412" i="1"/>
  <c r="H1428" i="1"/>
  <c r="G1428" i="1"/>
  <c r="H1366" i="1"/>
  <c r="G1368" i="1"/>
  <c r="H1370" i="1"/>
  <c r="G1372" i="1"/>
  <c r="H1374" i="1"/>
  <c r="G1376" i="1"/>
  <c r="H1378" i="1"/>
  <c r="G1380" i="1"/>
  <c r="H1382" i="1"/>
  <c r="H1386" i="1"/>
  <c r="H1390" i="1"/>
  <c r="H1394" i="1"/>
  <c r="G1367" i="1"/>
  <c r="G1371" i="1"/>
  <c r="H1400" i="1"/>
  <c r="G1400" i="1"/>
  <c r="H1403" i="1"/>
  <c r="G1403" i="1"/>
  <c r="H1411" i="1"/>
  <c r="G1411" i="1"/>
  <c r="H1416" i="1"/>
  <c r="G1416" i="1"/>
  <c r="H1398" i="1"/>
  <c r="H1402" i="1"/>
  <c r="H1406" i="1"/>
  <c r="H1410" i="1"/>
  <c r="H1414" i="1"/>
  <c r="H1418" i="1"/>
  <c r="H1422" i="1"/>
  <c r="H1426" i="1"/>
  <c r="H1430" i="1"/>
  <c r="G1432" i="1"/>
  <c r="H1434" i="1"/>
  <c r="H1438" i="1"/>
  <c r="G1442" i="1"/>
  <c r="G1447" i="1"/>
  <c r="I1447" i="1" s="1"/>
  <c r="G1451" i="1"/>
  <c r="I1451" i="1" s="1"/>
  <c r="G1480" i="1"/>
  <c r="H1487" i="1"/>
  <c r="G1487" i="1"/>
  <c r="G1496" i="1"/>
  <c r="H1503" i="1"/>
  <c r="G1503" i="1"/>
  <c r="G1512" i="1"/>
  <c r="H1531" i="1"/>
  <c r="G1531" i="1"/>
  <c r="G1540" i="1"/>
  <c r="G1567" i="1"/>
  <c r="H1570" i="1"/>
  <c r="G1572" i="1"/>
  <c r="H1397" i="1"/>
  <c r="H1401" i="1"/>
  <c r="H1405" i="1"/>
  <c r="H1409" i="1"/>
  <c r="H1413" i="1"/>
  <c r="G1415" i="1"/>
  <c r="H1417" i="1"/>
  <c r="G1419" i="1"/>
  <c r="H1421" i="1"/>
  <c r="H1425" i="1"/>
  <c r="G1427" i="1"/>
  <c r="H1429" i="1"/>
  <c r="G1431" i="1"/>
  <c r="H1433" i="1"/>
  <c r="H1437" i="1"/>
  <c r="G1439" i="1"/>
  <c r="I1439" i="1" s="1"/>
  <c r="H1441" i="1"/>
  <c r="I1441" i="1" s="1"/>
  <c r="J1441" i="1"/>
  <c r="H1442" i="1"/>
  <c r="G1443" i="1"/>
  <c r="I1443" i="1" s="1"/>
  <c r="H1445" i="1"/>
  <c r="G1446" i="1"/>
  <c r="I1446" i="1" s="1"/>
  <c r="J1446" i="1"/>
  <c r="H1448" i="1"/>
  <c r="I1448" i="1" s="1"/>
  <c r="G1450" i="1"/>
  <c r="I1450" i="1" s="1"/>
  <c r="J1450" i="1"/>
  <c r="H1452" i="1"/>
  <c r="I1452" i="1" s="1"/>
  <c r="H1456" i="1"/>
  <c r="G1456" i="1"/>
  <c r="I1456" i="1" s="1"/>
  <c r="H1458" i="1"/>
  <c r="G1458" i="1"/>
  <c r="H1460" i="1"/>
  <c r="G1460" i="1"/>
  <c r="I1460" i="1" s="1"/>
  <c r="H1463" i="1"/>
  <c r="G1463" i="1"/>
  <c r="H1465" i="1"/>
  <c r="G1465" i="1"/>
  <c r="I1465" i="1" s="1"/>
  <c r="H1467" i="1"/>
  <c r="G1467" i="1"/>
  <c r="H1469" i="1"/>
  <c r="G1469" i="1"/>
  <c r="H1471" i="1"/>
  <c r="G1471" i="1"/>
  <c r="H1473" i="1"/>
  <c r="G1473" i="1"/>
  <c r="I1473" i="1" s="1"/>
  <c r="H1475" i="1"/>
  <c r="G1475" i="1"/>
  <c r="I1477" i="1"/>
  <c r="I1479" i="1"/>
  <c r="H1491" i="1"/>
  <c r="G1491" i="1"/>
  <c r="H1507" i="1"/>
  <c r="G1507" i="1"/>
  <c r="H1519" i="1"/>
  <c r="G1519" i="1"/>
  <c r="H1535" i="1"/>
  <c r="G1535" i="1"/>
  <c r="H1495" i="1"/>
  <c r="G1495" i="1"/>
  <c r="H1511" i="1"/>
  <c r="G1511" i="1"/>
  <c r="H1523" i="1"/>
  <c r="G1523" i="1"/>
  <c r="H1539" i="1"/>
  <c r="G1539" i="1"/>
  <c r="H289" i="9"/>
  <c r="E176" i="5"/>
  <c r="J1439" i="1"/>
  <c r="J1443" i="1"/>
  <c r="J1448" i="1"/>
  <c r="J1452" i="1"/>
  <c r="H1470" i="1"/>
  <c r="G1470" i="1"/>
  <c r="H1476" i="1"/>
  <c r="G1476" i="1"/>
  <c r="I1476" i="1" s="1"/>
  <c r="H1478" i="1"/>
  <c r="G1478" i="1"/>
  <c r="H1483" i="1"/>
  <c r="G1483" i="1"/>
  <c r="G1492" i="1"/>
  <c r="H1499" i="1"/>
  <c r="G1499" i="1"/>
  <c r="G1508" i="1"/>
  <c r="H1515" i="1"/>
  <c r="G1515" i="1"/>
  <c r="G1520" i="1"/>
  <c r="H1527" i="1"/>
  <c r="G1527" i="1"/>
  <c r="G1536" i="1"/>
  <c r="G1543" i="1"/>
  <c r="H1546" i="1"/>
  <c r="G1548" i="1"/>
  <c r="G1575" i="1"/>
  <c r="H1578" i="1"/>
  <c r="G1580" i="1"/>
  <c r="D252" i="4"/>
  <c r="D299" i="4"/>
  <c r="F304" i="4"/>
  <c r="D311" i="4"/>
  <c r="F460" i="4"/>
  <c r="D459" i="4"/>
  <c r="E87" i="5"/>
  <c r="D177" i="5"/>
  <c r="F180" i="5"/>
  <c r="F207" i="5"/>
  <c r="D206" i="5"/>
  <c r="F5" i="6"/>
  <c r="E35" i="6"/>
  <c r="D114" i="6"/>
  <c r="F130" i="6"/>
  <c r="D129" i="6"/>
  <c r="D351" i="4"/>
  <c r="F356" i="4"/>
  <c r="F530" i="4"/>
  <c r="D529" i="4"/>
  <c r="G170" i="9"/>
  <c r="E170" i="9" s="1"/>
  <c r="B170" i="9" s="1"/>
  <c r="D42" i="8"/>
  <c r="E50" i="4"/>
  <c r="D46" i="1" s="1"/>
  <c r="E82" i="4"/>
  <c r="D78" i="1" s="1"/>
  <c r="H20" i="9"/>
  <c r="G20" i="9"/>
  <c r="E252" i="4"/>
  <c r="D248" i="1" s="1"/>
  <c r="F264" i="4"/>
  <c r="D263" i="4"/>
  <c r="E311" i="4"/>
  <c r="D306" i="1" s="1"/>
  <c r="D643" i="4"/>
  <c r="F416" i="4"/>
  <c r="E459" i="4"/>
  <c r="D453" i="1" s="1"/>
  <c r="D472" i="4"/>
  <c r="D484" i="4"/>
  <c r="D515" i="4"/>
  <c r="D567" i="4"/>
  <c r="D580" i="4"/>
  <c r="F585" i="4"/>
  <c r="F594" i="4"/>
  <c r="D593" i="4"/>
  <c r="F8" i="5"/>
  <c r="F70" i="5"/>
  <c r="D69" i="5"/>
  <c r="D238" i="5"/>
  <c r="E5" i="7"/>
  <c r="G297" i="9" s="1"/>
  <c r="E297" i="9" s="1"/>
  <c r="D49" i="8"/>
  <c r="D50" i="4"/>
  <c r="D82" i="4"/>
  <c r="D163" i="4"/>
  <c r="F216" i="4"/>
  <c r="E363" i="4"/>
  <c r="D358" i="1" s="1"/>
  <c r="E643" i="4"/>
  <c r="D637" i="1" s="1"/>
  <c r="E7" i="5"/>
  <c r="G291" i="9"/>
  <c r="E291" i="9" s="1"/>
  <c r="B291" i="9" s="1"/>
  <c r="F190" i="5"/>
  <c r="F36" i="6"/>
  <c r="D35" i="6"/>
  <c r="E142" i="9"/>
  <c r="B142"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89" i="9"/>
  <c r="E189" i="9" s="1"/>
  <c r="B189" i="9" s="1"/>
  <c r="G185" i="9"/>
  <c r="E185" i="9" s="1"/>
  <c r="B185" i="9" s="1"/>
  <c r="G181" i="9"/>
  <c r="E181" i="9" s="1"/>
  <c r="B181" i="9" s="1"/>
  <c r="G177" i="9"/>
  <c r="E177" i="9" s="1"/>
  <c r="B177" i="9" s="1"/>
  <c r="G165" i="9"/>
  <c r="H164" i="9"/>
  <c r="G277" i="9"/>
  <c r="E277" i="9" s="1"/>
  <c r="B277"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175" i="9"/>
  <c r="E175" i="9" s="1"/>
  <c r="B175" i="9" s="1"/>
  <c r="G171" i="9"/>
  <c r="E171" i="9" s="1"/>
  <c r="B171" i="9" s="1"/>
  <c r="G167" i="9"/>
  <c r="E167" i="9" s="1"/>
  <c r="B167" i="9" s="1"/>
  <c r="G188" i="9"/>
  <c r="E188" i="9" s="1"/>
  <c r="B188" i="9" s="1"/>
  <c r="G184" i="9"/>
  <c r="E184" i="9" s="1"/>
  <c r="B184" i="9" s="1"/>
  <c r="G180" i="9"/>
  <c r="E180" i="9" s="1"/>
  <c r="B180" i="9" s="1"/>
  <c r="G176" i="9"/>
  <c r="E176" i="9" s="1"/>
  <c r="B176" i="9" s="1"/>
  <c r="G172" i="9"/>
  <c r="E172" i="9" s="1"/>
  <c r="B172" i="9" s="1"/>
  <c r="G168" i="9"/>
  <c r="E168" i="9" s="1"/>
  <c r="B168" i="9" s="1"/>
  <c r="G278" i="9"/>
  <c r="E278" i="9" s="1"/>
  <c r="B278" i="9" s="1"/>
  <c r="G173" i="9"/>
  <c r="E173" i="9" s="1"/>
  <c r="B173" i="9" s="1"/>
  <c r="G169" i="9"/>
  <c r="E169" i="9" s="1"/>
  <c r="B169" i="9" s="1"/>
  <c r="H165" i="9"/>
  <c r="I10" i="9"/>
  <c r="G179" i="9"/>
  <c r="E179" i="9" s="1"/>
  <c r="B179" i="9" s="1"/>
  <c r="E286" i="9"/>
  <c r="B286" i="9" s="1"/>
  <c r="G166" i="9"/>
  <c r="E166" i="9" s="1"/>
  <c r="B166" i="9" s="1"/>
  <c r="G174" i="9"/>
  <c r="E174" i="9" s="1"/>
  <c r="B174" i="9" s="1"/>
  <c r="G183" i="9"/>
  <c r="E183" i="9" s="1"/>
  <c r="B183" i="9" s="1"/>
  <c r="G187" i="9"/>
  <c r="E187" i="9" s="1"/>
  <c r="B187"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6" i="9"/>
  <c r="B146" i="9" s="1"/>
  <c r="E150" i="9"/>
  <c r="B150" i="9" s="1"/>
  <c r="E154" i="9"/>
  <c r="B154" i="9" s="1"/>
  <c r="E158" i="9"/>
  <c r="B158" i="9" s="1"/>
  <c r="F254" i="9"/>
  <c r="B254" i="9" s="1"/>
  <c r="B213" i="9"/>
  <c r="F226" i="9"/>
  <c r="B226" i="9" s="1"/>
  <c r="F234" i="9"/>
  <c r="B234" i="9" s="1"/>
  <c r="F242" i="9"/>
  <c r="B242" i="9" s="1"/>
  <c r="F250" i="9"/>
  <c r="B250" i="9" s="1"/>
  <c r="F258" i="9"/>
  <c r="B258" i="9" s="1"/>
  <c r="F266" i="9"/>
  <c r="B266" i="9" s="1"/>
  <c r="B271" i="9"/>
  <c r="F222" i="9"/>
  <c r="B222" i="9" s="1"/>
  <c r="B228" i="9"/>
  <c r="B229" i="9"/>
  <c r="B236" i="9"/>
  <c r="B237" i="9"/>
  <c r="B244" i="9"/>
  <c r="B245" i="9"/>
  <c r="B252" i="9"/>
  <c r="B253" i="9"/>
  <c r="B260" i="9"/>
  <c r="B261" i="9"/>
  <c r="B268" i="9"/>
  <c r="B269" i="9"/>
  <c r="D1453" i="1" l="1"/>
  <c r="I30" i="3"/>
  <c r="G1453" i="1"/>
  <c r="H1453" i="1"/>
  <c r="F245" i="5"/>
  <c r="C1222" i="1"/>
  <c r="F12" i="5"/>
  <c r="C990" i="1"/>
  <c r="B191" i="9"/>
  <c r="G358" i="1"/>
  <c r="F363" i="4"/>
  <c r="C358" i="1"/>
  <c r="H358" i="1" s="1"/>
  <c r="F224" i="4"/>
  <c r="C220" i="1"/>
  <c r="F196" i="4"/>
  <c r="C192" i="1"/>
  <c r="H148" i="1"/>
  <c r="G148" i="1"/>
  <c r="F124" i="4"/>
  <c r="C120" i="1"/>
  <c r="B297" i="9"/>
  <c r="E296" i="9"/>
  <c r="I10" i="3" s="1"/>
  <c r="F212" i="9"/>
  <c r="B212" i="9" s="1"/>
  <c r="F82" i="4"/>
  <c r="C78" i="1"/>
  <c r="F238" i="5"/>
  <c r="D237" i="5"/>
  <c r="C1215" i="1"/>
  <c r="F580" i="4"/>
  <c r="C574" i="1"/>
  <c r="F472" i="4"/>
  <c r="C466" i="1"/>
  <c r="F643" i="4"/>
  <c r="C637" i="1"/>
  <c r="D528" i="4"/>
  <c r="F529" i="4"/>
  <c r="C523" i="1"/>
  <c r="E6" i="4"/>
  <c r="F114" i="6"/>
  <c r="H27" i="3"/>
  <c r="C1408" i="1"/>
  <c r="G289" i="9"/>
  <c r="E289" i="9" s="1"/>
  <c r="B289" i="9" s="1"/>
  <c r="D176" i="5"/>
  <c r="F177" i="5"/>
  <c r="C1154" i="1"/>
  <c r="E420" i="4"/>
  <c r="F252" i="4"/>
  <c r="C248" i="1"/>
  <c r="I1478" i="1"/>
  <c r="E350" i="4"/>
  <c r="E151" i="4"/>
  <c r="E165" i="9"/>
  <c r="B165" i="9" s="1"/>
  <c r="F50" i="4"/>
  <c r="C46" i="1"/>
  <c r="D68" i="5"/>
  <c r="D6" i="5" s="1"/>
  <c r="F69" i="5"/>
  <c r="C1047" i="1"/>
  <c r="F593" i="4"/>
  <c r="C587" i="1"/>
  <c r="F567" i="4"/>
  <c r="C561" i="1"/>
  <c r="E20" i="9"/>
  <c r="D6" i="4"/>
  <c r="I25" i="3"/>
  <c r="D1329" i="1"/>
  <c r="G292" i="9"/>
  <c r="E292" i="9" s="1"/>
  <c r="B292" i="9" s="1"/>
  <c r="F206" i="5"/>
  <c r="C1183" i="1"/>
  <c r="E68" i="5"/>
  <c r="E6" i="5" s="1"/>
  <c r="D1065" i="1"/>
  <c r="F311" i="4"/>
  <c r="C306" i="1"/>
  <c r="E298" i="4"/>
  <c r="I1442" i="1"/>
  <c r="D43" i="8"/>
  <c r="G295" i="9" s="1"/>
  <c r="E295" i="9" s="1"/>
  <c r="B295" i="9" s="1"/>
  <c r="C1524" i="1"/>
  <c r="F515" i="4"/>
  <c r="C509" i="1"/>
  <c r="D420" i="4"/>
  <c r="F263" i="4"/>
  <c r="C259" i="1"/>
  <c r="E141" i="6"/>
  <c r="F129" i="6"/>
  <c r="C1423" i="1"/>
  <c r="F459" i="4"/>
  <c r="C453" i="1"/>
  <c r="E175" i="5"/>
  <c r="D1152" i="1" s="1"/>
  <c r="I22" i="3"/>
  <c r="D1153" i="1"/>
  <c r="F35" i="6"/>
  <c r="H25" i="3"/>
  <c r="C1329" i="1"/>
  <c r="I20" i="3"/>
  <c r="D985" i="1"/>
  <c r="F163" i="4"/>
  <c r="D151" i="4"/>
  <c r="C159" i="1"/>
  <c r="I29" i="3"/>
  <c r="D1436" i="1"/>
  <c r="F7" i="5"/>
  <c r="H20" i="3"/>
  <c r="C985" i="1"/>
  <c r="F484" i="4"/>
  <c r="C478" i="1"/>
  <c r="K1432" i="9"/>
  <c r="I34" i="3"/>
  <c r="C1517" i="1"/>
  <c r="D350" i="4"/>
  <c r="F351" i="4"/>
  <c r="C346" i="1"/>
  <c r="D141" i="6"/>
  <c r="D298" i="4"/>
  <c r="F299" i="4"/>
  <c r="C294" i="1"/>
  <c r="I1471" i="1"/>
  <c r="I1467" i="1"/>
  <c r="I1463" i="1"/>
  <c r="I1458" i="1"/>
  <c r="H1222" i="1" l="1"/>
  <c r="G1222" i="1"/>
  <c r="H990" i="1"/>
  <c r="G990" i="1"/>
  <c r="H220" i="1"/>
  <c r="G220" i="1"/>
  <c r="H192" i="1"/>
  <c r="G192" i="1"/>
  <c r="H120" i="1"/>
  <c r="G120" i="1"/>
  <c r="H1517" i="1"/>
  <c r="G1517" i="1"/>
  <c r="H11" i="3"/>
  <c r="I28" i="3"/>
  <c r="D1435" i="1"/>
  <c r="G509" i="1"/>
  <c r="H509" i="1"/>
  <c r="G1065" i="1"/>
  <c r="H1065" i="1"/>
  <c r="G46" i="1"/>
  <c r="H46" i="1"/>
  <c r="E408" i="4"/>
  <c r="D403" i="1" s="1"/>
  <c r="D345" i="1"/>
  <c r="E635" i="4"/>
  <c r="D629" i="1" s="1"/>
  <c r="D414" i="1"/>
  <c r="E636" i="4"/>
  <c r="D630" i="1" s="1"/>
  <c r="I16" i="3"/>
  <c r="E412" i="4"/>
  <c r="D2" i="1"/>
  <c r="G574" i="1"/>
  <c r="H574" i="1"/>
  <c r="G294" i="1"/>
  <c r="H294" i="1"/>
  <c r="G346" i="1"/>
  <c r="H346" i="1"/>
  <c r="D289" i="4"/>
  <c r="F151" i="4"/>
  <c r="H17" i="3"/>
  <c r="C147" i="1"/>
  <c r="I21" i="3"/>
  <c r="D1046" i="1"/>
  <c r="H561" i="1"/>
  <c r="G561" i="1"/>
  <c r="H1154" i="1"/>
  <c r="G1154" i="1"/>
  <c r="H985" i="1"/>
  <c r="G985" i="1"/>
  <c r="G1436" i="1"/>
  <c r="H1436" i="1"/>
  <c r="G1329" i="1"/>
  <c r="H1329" i="1"/>
  <c r="H9" i="3"/>
  <c r="H1423" i="1"/>
  <c r="G1423" i="1"/>
  <c r="H1524" i="1"/>
  <c r="G1524" i="1"/>
  <c r="G306" i="1"/>
  <c r="H306" i="1"/>
  <c r="H1183" i="1"/>
  <c r="G1183" i="1"/>
  <c r="H248" i="1"/>
  <c r="G248" i="1"/>
  <c r="G466" i="1"/>
  <c r="H466" i="1"/>
  <c r="G1215" i="1"/>
  <c r="H1215" i="1"/>
  <c r="D407" i="4"/>
  <c r="F298" i="4"/>
  <c r="C293" i="1"/>
  <c r="D408" i="4"/>
  <c r="F350" i="4"/>
  <c r="C345" i="1"/>
  <c r="F420" i="4"/>
  <c r="D635" i="4"/>
  <c r="C414" i="1"/>
  <c r="I35" i="3"/>
  <c r="C1518" i="1"/>
  <c r="F6" i="4"/>
  <c r="D412" i="4"/>
  <c r="H16" i="3"/>
  <c r="C2" i="1"/>
  <c r="G587" i="1"/>
  <c r="H587" i="1"/>
  <c r="F68" i="5"/>
  <c r="H21" i="3"/>
  <c r="C1046" i="1"/>
  <c r="E289" i="4"/>
  <c r="I17" i="3"/>
  <c r="D147" i="1"/>
  <c r="F176" i="5"/>
  <c r="D175" i="5"/>
  <c r="H22" i="3"/>
  <c r="C1153" i="1"/>
  <c r="D636" i="4"/>
  <c r="F528" i="4"/>
  <c r="C522" i="1"/>
  <c r="F237" i="5"/>
  <c r="H23" i="3"/>
  <c r="C1214" i="1"/>
  <c r="F141" i="6"/>
  <c r="C1435" i="1"/>
  <c r="H28" i="3"/>
  <c r="G478" i="1"/>
  <c r="H478" i="1"/>
  <c r="G159" i="1"/>
  <c r="H159" i="1"/>
  <c r="G453" i="1"/>
  <c r="H453" i="1"/>
  <c r="B20" i="9"/>
  <c r="E19" i="9"/>
  <c r="G637" i="1"/>
  <c r="H637" i="1"/>
  <c r="G282" i="9"/>
  <c r="E282" i="9" s="1"/>
  <c r="B282" i="9" s="1"/>
  <c r="F6" i="5"/>
  <c r="C984" i="1"/>
  <c r="H276" i="9"/>
  <c r="D984" i="1"/>
  <c r="G259" i="1"/>
  <c r="H259" i="1"/>
  <c r="E407" i="4"/>
  <c r="D402" i="1" s="1"/>
  <c r="D293" i="1"/>
  <c r="H1047" i="1"/>
  <c r="G1047" i="1"/>
  <c r="H1408" i="1"/>
  <c r="G1408" i="1"/>
  <c r="G523" i="1"/>
  <c r="H523" i="1"/>
  <c r="G78" i="1"/>
  <c r="H78" i="1"/>
  <c r="G294" i="9"/>
  <c r="E294" i="9" s="1"/>
  <c r="G299" i="9"/>
  <c r="E299" i="9" s="1"/>
  <c r="E293" i="9" l="1"/>
  <c r="I11" i="3" s="1"/>
  <c r="B294" i="9"/>
  <c r="E298" i="9"/>
  <c r="B299" i="9"/>
  <c r="H8" i="3"/>
  <c r="H984" i="1"/>
  <c r="G984" i="1"/>
  <c r="G522" i="1"/>
  <c r="H522" i="1"/>
  <c r="G1518" i="1"/>
  <c r="H1518" i="1"/>
  <c r="H293" i="1"/>
  <c r="G293" i="1"/>
  <c r="K3" i="9"/>
  <c r="I9" i="3"/>
  <c r="D413" i="4"/>
  <c r="D414" i="4" s="1"/>
  <c r="D291" i="4"/>
  <c r="F289" i="4"/>
  <c r="C285" i="1"/>
  <c r="E639" i="4"/>
  <c r="D407" i="1"/>
  <c r="N3" i="9"/>
  <c r="G1214" i="1"/>
  <c r="H1214" i="1"/>
  <c r="F175" i="5"/>
  <c r="C1152" i="1"/>
  <c r="E413" i="4"/>
  <c r="E291" i="4"/>
  <c r="D287" i="1" s="1"/>
  <c r="D285" i="1"/>
  <c r="D639" i="4"/>
  <c r="F412" i="4"/>
  <c r="C407" i="1"/>
  <c r="H345" i="1"/>
  <c r="G345" i="1"/>
  <c r="G276" i="9"/>
  <c r="E276" i="9" s="1"/>
  <c r="F636" i="4"/>
  <c r="C630" i="1"/>
  <c r="H1046" i="1"/>
  <c r="G1046" i="1"/>
  <c r="D290" i="4"/>
  <c r="G414" i="1"/>
  <c r="H414" i="1"/>
  <c r="F407" i="4"/>
  <c r="C402" i="1"/>
  <c r="G147" i="1"/>
  <c r="H147" i="1"/>
  <c r="H1435" i="1"/>
  <c r="G1435" i="1"/>
  <c r="H1153" i="1"/>
  <c r="G1153" i="1"/>
  <c r="G2" i="1"/>
  <c r="H2" i="1"/>
  <c r="F635" i="4"/>
  <c r="C629" i="1"/>
  <c r="F408" i="4"/>
  <c r="C403" i="1"/>
  <c r="E290" i="4"/>
  <c r="D286" i="1" s="1"/>
  <c r="G402" i="1" l="1"/>
  <c r="H402" i="1"/>
  <c r="G629" i="1"/>
  <c r="H629" i="1"/>
  <c r="C409" i="1"/>
  <c r="E640" i="4"/>
  <c r="E415" i="4"/>
  <c r="D410" i="1" s="1"/>
  <c r="D408" i="1"/>
  <c r="E414" i="4"/>
  <c r="D409" i="1" s="1"/>
  <c r="F291" i="4"/>
  <c r="C287" i="1"/>
  <c r="G403" i="1"/>
  <c r="H403" i="1"/>
  <c r="G630" i="1"/>
  <c r="H630" i="1"/>
  <c r="F639" i="4"/>
  <c r="C633" i="1"/>
  <c r="H1152" i="1"/>
  <c r="G1152" i="1"/>
  <c r="D633" i="1"/>
  <c r="D640" i="4"/>
  <c r="F413" i="4"/>
  <c r="D415" i="4"/>
  <c r="C408" i="1"/>
  <c r="F290" i="4"/>
  <c r="C286" i="1"/>
  <c r="G407" i="1"/>
  <c r="H407" i="1"/>
  <c r="H285" i="1"/>
  <c r="G285" i="1"/>
  <c r="E275" i="9"/>
  <c r="I8" i="3" s="1"/>
  <c r="B276" i="9"/>
  <c r="M3" i="9"/>
  <c r="F414" i="4" l="1"/>
  <c r="D642" i="4"/>
  <c r="F640" i="4"/>
  <c r="C634" i="1"/>
  <c r="G287" i="1"/>
  <c r="H287" i="1"/>
  <c r="G408" i="1"/>
  <c r="H408" i="1"/>
  <c r="G286" i="1"/>
  <c r="H286" i="1"/>
  <c r="G633" i="1"/>
  <c r="H633" i="1"/>
  <c r="E642" i="4"/>
  <c r="D634" i="1"/>
  <c r="F415" i="4"/>
  <c r="C410" i="1"/>
  <c r="E641" i="4"/>
  <c r="D641" i="4"/>
  <c r="G409" i="1"/>
  <c r="H409" i="1"/>
  <c r="E645" i="4" l="1"/>
  <c r="D635" i="1"/>
  <c r="G410" i="1"/>
  <c r="H410" i="1"/>
  <c r="G634" i="1"/>
  <c r="H634" i="1"/>
  <c r="F641" i="4"/>
  <c r="D645" i="4"/>
  <c r="C635" i="1"/>
  <c r="E646" i="4"/>
  <c r="D636" i="1"/>
  <c r="D646" i="4"/>
  <c r="F642" i="4"/>
  <c r="C636" i="1"/>
  <c r="G635" i="1" l="1"/>
  <c r="H635" i="1"/>
  <c r="H7" i="3"/>
  <c r="I18" i="3"/>
  <c r="D639" i="1"/>
  <c r="F646" i="4"/>
  <c r="H19" i="3"/>
  <c r="C640" i="1"/>
  <c r="F645" i="4"/>
  <c r="H18" i="3"/>
  <c r="C639" i="1"/>
  <c r="G636" i="1"/>
  <c r="H636" i="1"/>
  <c r="I19" i="3"/>
  <c r="D640" i="1"/>
  <c r="G639" i="1" l="1"/>
  <c r="H639" i="1"/>
  <c r="G640" i="1"/>
  <c r="H640" i="1"/>
  <c r="J3" i="9"/>
  <c r="I7" i="3"/>
  <c r="M272" i="9" l="1"/>
  <c r="L272" i="9"/>
  <c r="H18" i="9"/>
  <c r="G18" i="9"/>
  <c r="K7" i="9"/>
  <c r="J12" i="9"/>
  <c r="H17" i="9"/>
  <c r="I6" i="9"/>
  <c r="K12" i="9"/>
  <c r="I17" i="9"/>
  <c r="J6" i="9"/>
  <c r="I11" i="9"/>
  <c r="I8" i="9"/>
  <c r="M15" i="9"/>
  <c r="J17" i="9"/>
  <c r="J8" i="9"/>
  <c r="I13" i="9"/>
  <c r="K8" i="9"/>
  <c r="J13" i="9"/>
  <c r="I7" i="9"/>
  <c r="K13" i="9"/>
  <c r="K10" i="9"/>
  <c r="G16" i="9"/>
  <c r="H16" i="9"/>
  <c r="I9" i="9"/>
  <c r="G15" i="9"/>
  <c r="J9" i="9"/>
  <c r="H15" i="9"/>
  <c r="K9" i="9"/>
  <c r="L15" i="9"/>
  <c r="F15" i="9" s="1"/>
  <c r="K6" i="9"/>
  <c r="J11" i="9"/>
  <c r="G17" i="9"/>
  <c r="I5" i="9"/>
  <c r="K11" i="9"/>
  <c r="L16" i="9"/>
  <c r="J5" i="9"/>
  <c r="M16" i="9"/>
  <c r="K5" i="9"/>
  <c r="J10" i="9"/>
  <c r="J7" i="9"/>
  <c r="I12" i="9"/>
  <c r="E12" i="9" s="1"/>
  <c r="B12" i="9" s="1"/>
  <c r="E5" i="9" l="1"/>
  <c r="B5" i="9" s="1"/>
  <c r="E15" i="9"/>
  <c r="B15" i="9" s="1"/>
  <c r="E17" i="9"/>
  <c r="B17" i="9" s="1"/>
  <c r="E16" i="9"/>
  <c r="E9" i="9"/>
  <c r="B9" i="9" s="1"/>
  <c r="E8" i="9"/>
  <c r="B8" i="9" s="1"/>
  <c r="E13" i="9"/>
  <c r="B13" i="9" s="1"/>
  <c r="E10" i="9"/>
  <c r="B10" i="9" s="1"/>
  <c r="F16" i="9"/>
  <c r="E7" i="9"/>
  <c r="B7" i="9" s="1"/>
  <c r="E11" i="9"/>
  <c r="B11" i="9" s="1"/>
  <c r="E6" i="9"/>
  <c r="B6" i="9" s="1"/>
  <c r="E18" i="9"/>
  <c r="B18" i="9" s="1"/>
  <c r="F272" i="9"/>
  <c r="B16" i="9" l="1"/>
  <c r="F14" i="9"/>
  <c r="E14" i="9"/>
  <c r="B272" i="9"/>
  <c r="F19"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<sst xmlns="http://schemas.openxmlformats.org/spreadsheetml/2006/main" count="4313" uniqueCount="3393">
  <si>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</si>
  <si>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</si>
  <si>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</si>
  <si>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</si>
  <si>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</si>
  <si>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</si>
  <si>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</si>
  <si>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</si>
  <si>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</si>
  <si>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</si>
  <si>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</si>
  <si>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</si>
  <si>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</si>
  <si>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</si>
  <si>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</si>
  <si>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</si>
  <si>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</si>
  <si>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</si>
  <si>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</si>
  <si>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</si>
  <si>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</si>
  <si>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</si>
  <si>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</si>
  <si>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</si>
  <si>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</si>
  <si>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</si>
  <si>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</si>
  <si>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</si>
  <si>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</si>
  <si>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</si>
  <si>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</si>
  <si>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ZAVOD ZA JAVNO ZDRAVSTVO KOPRIVNIČKO-KRIŽEVAČKE ŽUPANIJE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</si>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</sst>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34093252</v>
      </c>
      <c r="D2" s="6">
        <f>'PR-RAS'!E6</f>
        <v>24758510.759999998</v>
      </c>
      <c r="E2" s="6">
        <v>0</v>
      </c>
      <c r="F2" s="6">
        <v>0</v>
      </c>
      <c r="G2" s="7">
        <f t="shared" ref="G2:G264" si="0">(B2/1000)*(C2*1+D2*2)</f>
        <v>83610.273520000002</v>
      </c>
      <c r="H2" s="7">
        <f t="shared" ref="H2:H264" si="1">ABS(C2-ROUND(C2,0))+ABS(D2-ROUND(D2,0))</f>
        <v>0.24000000208616257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647646</v>
      </c>
      <c r="D46" s="1">
        <f>'PR-RAS'!E50</f>
        <v>376992.72</v>
      </c>
      <c r="E46" s="1">
        <v>0</v>
      </c>
      <c r="F46" s="1">
        <v>0</v>
      </c>
      <c r="G46" s="2">
        <f t="shared" si="0"/>
        <v>63073.414799999999</v>
      </c>
      <c r="H46" s="2">
        <f t="shared" si="1"/>
        <v>0.28000000002793968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427646</v>
      </c>
      <c r="D58" s="1">
        <f>'PR-RAS'!E62</f>
        <v>156992.72</v>
      </c>
      <c r="E58" s="1">
        <v>0</v>
      </c>
      <c r="F58" s="1">
        <v>0</v>
      </c>
      <c r="G58" s="2">
        <f t="shared" si="0"/>
        <v>42272.992079999996</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427646</v>
      </c>
      <c r="D59" s="1">
        <f>'PR-RAS'!E63</f>
        <v>156992.72</v>
      </c>
      <c r="E59" s="1">
        <v>0</v>
      </c>
      <c r="F59" s="1">
        <v>0</v>
      </c>
      <c r="G59" s="2">
        <f t="shared" si="0"/>
        <v>43014.623520000001</v>
      </c>
      <c r="H59" s="2">
        <f t="shared" si="1"/>
        <v>0.27999999999883585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220000</v>
      </c>
      <c r="D64" s="1">
        <f>'PR-RAS'!E68</f>
        <v>220000</v>
      </c>
      <c r="E64" s="1">
        <v>0</v>
      </c>
      <c r="F64" s="1">
        <v>0</v>
      </c>
      <c r="G64" s="2">
        <f t="shared" si="0"/>
        <v>41580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213600</v>
      </c>
      <c r="D65" s="1">
        <f>'PR-RAS'!E69</f>
        <v>214400</v>
      </c>
      <c r="E65" s="1">
        <v>0</v>
      </c>
      <c r="F65" s="1">
        <v>0</v>
      </c>
      <c r="G65" s="2">
        <f t="shared" si="0"/>
        <v>41113.599999999999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6400</v>
      </c>
      <c r="D66" s="1">
        <f>'PR-RAS'!E70</f>
        <v>5600</v>
      </c>
      <c r="E66" s="1">
        <v>0</v>
      </c>
      <c r="F66" s="1">
        <v>0</v>
      </c>
      <c r="G66" s="2">
        <f t="shared" si="0"/>
        <v>1144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338</v>
      </c>
      <c r="D78" s="1">
        <f>'PR-RAS'!E82</f>
        <v>198.91</v>
      </c>
      <c r="E78" s="1">
        <v>0</v>
      </c>
      <c r="F78" s="1">
        <v>0</v>
      </c>
      <c r="G78" s="2">
        <f t="shared" si="0"/>
        <v>56.658139999999996</v>
      </c>
      <c r="H78" s="2">
        <f t="shared" si="1"/>
        <v>9.0000000000003411E-2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338</v>
      </c>
      <c r="D79" s="1">
        <f>'PR-RAS'!E83</f>
        <v>198.91</v>
      </c>
      <c r="E79" s="1">
        <v>0</v>
      </c>
      <c r="F79" s="1">
        <v>0</v>
      </c>
      <c r="G79" s="2">
        <f t="shared" si="0"/>
        <v>57.393959999999993</v>
      </c>
      <c r="H79" s="2">
        <f t="shared" si="1"/>
        <v>9.0000000000003411E-2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338</v>
      </c>
      <c r="D81" s="1">
        <f>'PR-RAS'!E85</f>
        <v>198.91</v>
      </c>
      <c r="E81" s="1">
        <v>0</v>
      </c>
      <c r="F81" s="1">
        <v>0</v>
      </c>
      <c r="G81" s="2">
        <f t="shared" si="0"/>
        <v>58.865599999999993</v>
      </c>
      <c r="H81" s="2">
        <f t="shared" si="1"/>
        <v>9.0000000000003411E-2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12172973</v>
      </c>
      <c r="D120" s="1">
        <f>'PR-RAS'!E124</f>
        <v>6497083.0199999996</v>
      </c>
      <c r="E120" s="1">
        <v>0</v>
      </c>
      <c r="F120" s="1">
        <v>0</v>
      </c>
      <c r="G120" s="2">
        <f t="shared" si="0"/>
        <v>2994889.5457599997</v>
      </c>
      <c r="H120" s="2">
        <f t="shared" si="1"/>
        <v>1.9999999552965164E-2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12172973</v>
      </c>
      <c r="D121" s="1">
        <f>'PR-RAS'!E125</f>
        <v>6497083.0199999996</v>
      </c>
      <c r="E121" s="1">
        <v>0</v>
      </c>
      <c r="F121" s="1">
        <v>0</v>
      </c>
      <c r="G121" s="2">
        <f t="shared" si="0"/>
        <v>3020056.6847999999</v>
      </c>
      <c r="H121" s="2">
        <f t="shared" si="1"/>
        <v>1.9999999552965164E-2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12172973</v>
      </c>
      <c r="D123" s="1">
        <f>'PR-RAS'!E127</f>
        <v>6497083.0199999996</v>
      </c>
      <c r="E123" s="1">
        <v>0</v>
      </c>
      <c r="F123" s="1">
        <v>0</v>
      </c>
      <c r="G123" s="2">
        <f t="shared" si="0"/>
        <v>3070390.96288</v>
      </c>
      <c r="H123" s="2">
        <f t="shared" si="1"/>
        <v>1.9999999552965164E-2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21272295</v>
      </c>
      <c r="D129" s="1">
        <f>'PR-RAS'!E133</f>
        <v>17884236.109999999</v>
      </c>
      <c r="E129" s="1">
        <v>0</v>
      </c>
      <c r="F129" s="1">
        <v>0</v>
      </c>
      <c r="G129" s="2">
        <f t="shared" si="0"/>
        <v>7301218.2041600002</v>
      </c>
      <c r="H129" s="2">
        <f t="shared" si="1"/>
        <v>0.10999999940395355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300000</v>
      </c>
      <c r="D130" s="1">
        <f>'PR-RAS'!E134</f>
        <v>300000</v>
      </c>
      <c r="E130" s="1">
        <v>0</v>
      </c>
      <c r="F130" s="1">
        <v>0</v>
      </c>
      <c r="G130" s="2">
        <f t="shared" si="0"/>
        <v>116100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300000</v>
      </c>
      <c r="D131" s="1">
        <f>'PR-RAS'!E135</f>
        <v>300000</v>
      </c>
      <c r="E131" s="1">
        <v>0</v>
      </c>
      <c r="F131" s="1">
        <v>0</v>
      </c>
      <c r="G131" s="2">
        <f t="shared" si="0"/>
        <v>117000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20972295</v>
      </c>
      <c r="D134" s="1">
        <f>'PR-RAS'!E138</f>
        <v>17584236.109999999</v>
      </c>
      <c r="E134" s="1">
        <v>0</v>
      </c>
      <c r="F134" s="1">
        <v>0</v>
      </c>
      <c r="G134" s="2">
        <f t="shared" si="0"/>
        <v>7466722.0402600002</v>
      </c>
      <c r="H134" s="2">
        <f t="shared" si="1"/>
        <v>0.10999999940395355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21662930</v>
      </c>
      <c r="D147" s="1">
        <f>'PR-RAS'!E151</f>
        <v>15172464.1</v>
      </c>
      <c r="E147" s="1">
        <v>0</v>
      </c>
      <c r="F147" s="1">
        <v>0</v>
      </c>
      <c r="G147" s="2">
        <f t="shared" si="0"/>
        <v>7593147.2971999999</v>
      </c>
      <c r="H147" s="2">
        <f t="shared" si="1"/>
        <v>9.999999962747097E-2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10495388</v>
      </c>
      <c r="D148" s="1">
        <f>'PR-RAS'!E152</f>
        <v>9947995.8300000001</v>
      </c>
      <c r="E148" s="1">
        <v>0</v>
      </c>
      <c r="F148" s="1">
        <v>0</v>
      </c>
      <c r="G148" s="2">
        <f t="shared" si="0"/>
        <v>4467532.8100199997</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8787637</v>
      </c>
      <c r="D149" s="1">
        <f>'PR-RAS'!E153</f>
        <v>8274629.5</v>
      </c>
      <c r="E149" s="1">
        <v>0</v>
      </c>
      <c r="F149" s="1">
        <v>0</v>
      </c>
      <c r="G149" s="2">
        <f t="shared" si="0"/>
        <v>3749860.608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7755493</v>
      </c>
      <c r="D150" s="1">
        <f>'PR-RAS'!E154</f>
        <v>7378055.1799999997</v>
      </c>
      <c r="E150" s="1">
        <v>0</v>
      </c>
      <c r="F150" s="1">
        <v>0</v>
      </c>
      <c r="G150" s="2">
        <f t="shared" si="0"/>
        <v>3354228.9006399997</v>
      </c>
      <c r="H150" s="2">
        <f t="shared" si="1"/>
        <v>0.17999999970197678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126301</v>
      </c>
      <c r="D152" s="1">
        <f>'PR-RAS'!E156</f>
        <v>94697.16</v>
      </c>
      <c r="E152" s="1">
        <v>0</v>
      </c>
      <c r="F152" s="1">
        <v>0</v>
      </c>
      <c r="G152" s="2">
        <f t="shared" si="0"/>
        <v>47669.993320000001</v>
      </c>
      <c r="H152" s="2">
        <f t="shared" si="1"/>
        <v>0.16000000000349246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905843</v>
      </c>
      <c r="D153" s="1">
        <f>'PR-RAS'!E157</f>
        <v>801877.16</v>
      </c>
      <c r="E153" s="1">
        <v>0</v>
      </c>
      <c r="F153" s="1">
        <v>0</v>
      </c>
      <c r="G153" s="2">
        <f t="shared" si="0"/>
        <v>381458.79264000006</v>
      </c>
      <c r="H153" s="2">
        <f t="shared" si="1"/>
        <v>0.16000000003259629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287037</v>
      </c>
      <c r="D154" s="1">
        <f>'PR-RAS'!E158</f>
        <v>320544</v>
      </c>
      <c r="E154" s="1">
        <v>0</v>
      </c>
      <c r="F154" s="1">
        <v>0</v>
      </c>
      <c r="G154" s="2">
        <f t="shared" si="0"/>
        <v>142003.125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1420714</v>
      </c>
      <c r="D155" s="1">
        <f>'PR-RAS'!E159</f>
        <v>1352822.33</v>
      </c>
      <c r="E155" s="1">
        <v>0</v>
      </c>
      <c r="F155" s="1">
        <v>0</v>
      </c>
      <c r="G155" s="2">
        <f t="shared" si="0"/>
        <v>635459.23363999999</v>
      </c>
      <c r="H155" s="2">
        <f t="shared" si="1"/>
        <v>0.33000000007450581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1420714</v>
      </c>
      <c r="D157" s="1">
        <f>'PR-RAS'!E161</f>
        <v>1352822.33</v>
      </c>
      <c r="E157" s="1">
        <v>0</v>
      </c>
      <c r="F157" s="1">
        <v>0</v>
      </c>
      <c r="G157" s="2">
        <f t="shared" si="0"/>
        <v>643711.95096000005</v>
      </c>
      <c r="H157" s="2">
        <f t="shared" si="1"/>
        <v>0.33000000007450581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10899408</v>
      </c>
      <c r="D159" s="1">
        <f>'PR-RAS'!E163</f>
        <v>5154366.580000001</v>
      </c>
      <c r="E159" s="1">
        <v>0</v>
      </c>
      <c r="F159" s="1">
        <v>0</v>
      </c>
      <c r="G159" s="2">
        <f t="shared" si="0"/>
        <v>3350886.3032800006</v>
      </c>
      <c r="H159" s="2">
        <f t="shared" si="1"/>
        <v>0.41999999899417162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281531</v>
      </c>
      <c r="D160" s="1">
        <f>'PR-RAS'!E164</f>
        <v>351678.87</v>
      </c>
      <c r="E160" s="1">
        <v>0</v>
      </c>
      <c r="F160" s="1">
        <v>0</v>
      </c>
      <c r="G160" s="2">
        <f t="shared" si="0"/>
        <v>156597.30966</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8789</v>
      </c>
      <c r="D161" s="1">
        <f>'PR-RAS'!E165</f>
        <v>22757.87</v>
      </c>
      <c r="E161" s="1">
        <v>0</v>
      </c>
      <c r="F161" s="1">
        <v>0</v>
      </c>
      <c r="G161" s="2">
        <f t="shared" si="0"/>
        <v>8688.7584000000006</v>
      </c>
      <c r="H161" s="2">
        <f t="shared" si="1"/>
        <v>0.13000000000101863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223625</v>
      </c>
      <c r="D162" s="1">
        <f>'PR-RAS'!E166</f>
        <v>262004.89</v>
      </c>
      <c r="E162" s="1">
        <v>0</v>
      </c>
      <c r="F162" s="1">
        <v>0</v>
      </c>
      <c r="G162" s="2">
        <f t="shared" si="0"/>
        <v>120369.19958</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49117</v>
      </c>
      <c r="D163" s="1">
        <f>'PR-RAS'!E167</f>
        <v>66916.11</v>
      </c>
      <c r="E163" s="1">
        <v>0</v>
      </c>
      <c r="F163" s="1">
        <v>0</v>
      </c>
      <c r="G163" s="2">
        <f t="shared" si="0"/>
        <v>29637.773639999999</v>
      </c>
      <c r="H163" s="2">
        <f t="shared" si="1"/>
        <v>0.11000000000058208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8469279</v>
      </c>
      <c r="D165" s="1">
        <f>'PR-RAS'!E169</f>
        <v>2660121.98</v>
      </c>
      <c r="E165" s="1">
        <v>0</v>
      </c>
      <c r="F165" s="1">
        <v>0</v>
      </c>
      <c r="G165" s="2">
        <f t="shared" si="0"/>
        <v>2261481.7654400002</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134709</v>
      </c>
      <c r="D166" s="1">
        <f>'PR-RAS'!E170</f>
        <v>121425.37</v>
      </c>
      <c r="E166" s="1">
        <v>0</v>
      </c>
      <c r="F166" s="1">
        <v>0</v>
      </c>
      <c r="G166" s="2">
        <f t="shared" si="0"/>
        <v>62297.357100000001</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8085657</v>
      </c>
      <c r="D167" s="1">
        <f>'PR-RAS'!E171</f>
        <v>2291847.75</v>
      </c>
      <c r="E167" s="1">
        <v>0</v>
      </c>
      <c r="F167" s="1">
        <v>0</v>
      </c>
      <c r="G167" s="2">
        <f t="shared" si="0"/>
        <v>2103112.5150000001</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171213</v>
      </c>
      <c r="D168" s="1">
        <f>'PR-RAS'!E172</f>
        <v>200111.58</v>
      </c>
      <c r="E168" s="1">
        <v>0</v>
      </c>
      <c r="F168" s="1">
        <v>0</v>
      </c>
      <c r="G168" s="2">
        <f t="shared" si="0"/>
        <v>95429.838719999985</v>
      </c>
      <c r="H168" s="2">
        <f t="shared" si="1"/>
        <v>0.42000000001280569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32491</v>
      </c>
      <c r="D170" s="1">
        <f>'PR-RAS'!E174</f>
        <v>28755.42</v>
      </c>
      <c r="E170" s="1">
        <v>0</v>
      </c>
      <c r="F170" s="1">
        <v>0</v>
      </c>
      <c r="G170" s="2">
        <f t="shared" si="0"/>
        <v>15210.310960000001</v>
      </c>
      <c r="H170" s="2">
        <f t="shared" si="1"/>
        <v>0.41999999999825377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45209</v>
      </c>
      <c r="D172" s="1">
        <f>'PR-RAS'!E176</f>
        <v>17981.86</v>
      </c>
      <c r="E172" s="1">
        <v>0</v>
      </c>
      <c r="F172" s="1">
        <v>0</v>
      </c>
      <c r="G172" s="2">
        <f t="shared" si="0"/>
        <v>13880.53512</v>
      </c>
      <c r="H172" s="2">
        <f t="shared" si="1"/>
        <v>0.13999999999941792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1922222</v>
      </c>
      <c r="D173" s="1">
        <f>'PR-RAS'!E177</f>
        <v>1889964.0000000002</v>
      </c>
      <c r="E173" s="1">
        <v>0</v>
      </c>
      <c r="F173" s="1">
        <v>0</v>
      </c>
      <c r="G173" s="2">
        <f t="shared" si="0"/>
        <v>980769.79999999993</v>
      </c>
      <c r="H173" s="2">
        <f t="shared" si="1"/>
        <v>2.3283064365386963E-10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158266</v>
      </c>
      <c r="D174" s="1">
        <f>'PR-RAS'!E178</f>
        <v>143861.07</v>
      </c>
      <c r="E174" s="1">
        <v>0</v>
      </c>
      <c r="F174" s="1">
        <v>0</v>
      </c>
      <c r="G174" s="2">
        <f t="shared" si="0"/>
        <v>77155.948219999991</v>
      </c>
      <c r="H174" s="2">
        <f t="shared" si="1"/>
        <v>7.0000000006984919E-2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350087</v>
      </c>
      <c r="D175" s="1">
        <f>'PR-RAS'!E179</f>
        <v>360026.33</v>
      </c>
      <c r="E175" s="1">
        <v>0</v>
      </c>
      <c r="F175" s="1">
        <v>0</v>
      </c>
      <c r="G175" s="2">
        <f t="shared" si="0"/>
        <v>186204.30084000001</v>
      </c>
      <c r="H175" s="2">
        <f t="shared" si="1"/>
        <v>0.33000000001629815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22115</v>
      </c>
      <c r="D176" s="1">
        <f>'PR-RAS'!E180</f>
        <v>14006.26</v>
      </c>
      <c r="E176" s="1">
        <v>0</v>
      </c>
      <c r="F176" s="1">
        <v>0</v>
      </c>
      <c r="G176" s="2">
        <f t="shared" si="0"/>
        <v>8772.3160000000007</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192575</v>
      </c>
      <c r="D177" s="1">
        <f>'PR-RAS'!E181</f>
        <v>189672.38</v>
      </c>
      <c r="E177" s="1">
        <v>0</v>
      </c>
      <c r="F177" s="1">
        <v>0</v>
      </c>
      <c r="G177" s="2">
        <f t="shared" si="0"/>
        <v>100657.87776</v>
      </c>
      <c r="H177" s="2">
        <f t="shared" si="1"/>
        <v>0.38000000000465661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13649</v>
      </c>
      <c r="D178" s="1">
        <f>'PR-RAS'!E182</f>
        <v>12967.54</v>
      </c>
      <c r="E178" s="1">
        <v>0</v>
      </c>
      <c r="F178" s="1">
        <v>0</v>
      </c>
      <c r="G178" s="2">
        <f t="shared" si="0"/>
        <v>7006.3821600000001</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176466</v>
      </c>
      <c r="D179" s="1">
        <f>'PR-RAS'!E183</f>
        <v>210539.67</v>
      </c>
      <c r="E179" s="1">
        <v>0</v>
      </c>
      <c r="F179" s="1">
        <v>0</v>
      </c>
      <c r="G179" s="2">
        <f t="shared" si="0"/>
        <v>106363.07052000001</v>
      </c>
      <c r="H179" s="2">
        <f t="shared" si="1"/>
        <v>0.32999999998719431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661169</v>
      </c>
      <c r="D180" s="1">
        <f>'PR-RAS'!E184</f>
        <v>584053.49</v>
      </c>
      <c r="E180" s="1">
        <v>0</v>
      </c>
      <c r="F180" s="1">
        <v>0</v>
      </c>
      <c r="G180" s="2">
        <f t="shared" si="0"/>
        <v>327440.40041999996</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93975</v>
      </c>
      <c r="D181" s="1">
        <f>'PR-RAS'!E185</f>
        <v>100172.03</v>
      </c>
      <c r="E181" s="1">
        <v>0</v>
      </c>
      <c r="F181" s="1">
        <v>0</v>
      </c>
      <c r="G181" s="2">
        <f t="shared" si="0"/>
        <v>52977.430799999995</v>
      </c>
      <c r="H181" s="2">
        <f t="shared" si="1"/>
        <v>2.9999999998835847E-2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253920</v>
      </c>
      <c r="D182" s="1">
        <f>'PR-RAS'!E186</f>
        <v>274665.23</v>
      </c>
      <c r="E182" s="1">
        <v>0</v>
      </c>
      <c r="F182" s="1">
        <v>0</v>
      </c>
      <c r="G182" s="2">
        <f t="shared" si="0"/>
        <v>145388.33325999998</v>
      </c>
      <c r="H182" s="2">
        <f t="shared" si="1"/>
        <v>0.22999999998137355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226376</v>
      </c>
      <c r="D184" s="1">
        <f>'PR-RAS'!E188</f>
        <v>252601.73</v>
      </c>
      <c r="E184" s="1">
        <v>0</v>
      </c>
      <c r="F184" s="1">
        <v>0</v>
      </c>
      <c r="G184" s="2">
        <f t="shared" si="0"/>
        <v>133879.04118</v>
      </c>
      <c r="H184" s="2">
        <f t="shared" si="1"/>
        <v>0.26999999998952262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46147</v>
      </c>
      <c r="D185" s="1">
        <f>'PR-RAS'!E189</f>
        <v>59573.23</v>
      </c>
      <c r="E185" s="1">
        <v>0</v>
      </c>
      <c r="F185" s="1">
        <v>0</v>
      </c>
      <c r="G185" s="2">
        <f t="shared" si="0"/>
        <v>30413.996640000005</v>
      </c>
      <c r="H185" s="2">
        <f t="shared" si="1"/>
        <v>0.23000000000320142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40757</v>
      </c>
      <c r="D186" s="1">
        <f>'PR-RAS'!E190</f>
        <v>48343.66</v>
      </c>
      <c r="E186" s="1">
        <v>0</v>
      </c>
      <c r="F186" s="1">
        <v>0</v>
      </c>
      <c r="G186" s="2">
        <f t="shared" si="0"/>
        <v>25427.199200000003</v>
      </c>
      <c r="H186" s="2">
        <f t="shared" si="1"/>
        <v>0.33999999999650754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20493</v>
      </c>
      <c r="D187" s="1">
        <f>'PR-RAS'!E191</f>
        <v>33124.160000000003</v>
      </c>
      <c r="E187" s="1">
        <v>0</v>
      </c>
      <c r="F187" s="1">
        <v>0</v>
      </c>
      <c r="G187" s="2">
        <f t="shared" si="0"/>
        <v>16133.885520000002</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10353</v>
      </c>
      <c r="D188" s="1">
        <f>'PR-RAS'!E192</f>
        <v>11532</v>
      </c>
      <c r="E188" s="1">
        <v>0</v>
      </c>
      <c r="F188" s="1">
        <v>0</v>
      </c>
      <c r="G188" s="2">
        <f t="shared" si="0"/>
        <v>6248.9790000000003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55985</v>
      </c>
      <c r="D189" s="1">
        <f>'PR-RAS'!E193</f>
        <v>63910</v>
      </c>
      <c r="E189" s="1">
        <v>0</v>
      </c>
      <c r="F189" s="1">
        <v>0</v>
      </c>
      <c r="G189" s="2">
        <f t="shared" si="0"/>
        <v>34555.339999999997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15063.3</v>
      </c>
      <c r="E190" s="1">
        <v>0</v>
      </c>
      <c r="F190" s="1">
        <v>0</v>
      </c>
      <c r="G190" s="2">
        <f t="shared" si="0"/>
        <v>5693.9273999999996</v>
      </c>
      <c r="H190" s="2">
        <f t="shared" si="1"/>
        <v>0.2999999999992724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52641</v>
      </c>
      <c r="D191" s="1">
        <f>'PR-RAS'!E195</f>
        <v>21055.38</v>
      </c>
      <c r="E191" s="1">
        <v>0</v>
      </c>
      <c r="F191" s="1">
        <v>0</v>
      </c>
      <c r="G191" s="2">
        <f t="shared" si="0"/>
        <v>18002.834400000003</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15778</v>
      </c>
      <c r="D192" s="1">
        <f>'PR-RAS'!E196</f>
        <v>15676.08</v>
      </c>
      <c r="E192" s="1">
        <v>0</v>
      </c>
      <c r="F192" s="1">
        <v>0</v>
      </c>
      <c r="G192" s="2">
        <f t="shared" si="0"/>
        <v>9001.860560000001</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15778</v>
      </c>
      <c r="D206" s="1">
        <f>'PR-RAS'!E210</f>
        <v>15676.08</v>
      </c>
      <c r="E206" s="1">
        <v>0</v>
      </c>
      <c r="F206" s="1">
        <v>0</v>
      </c>
      <c r="G206" s="2">
        <f t="shared" si="0"/>
        <v>9661.6828000000005</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15778</v>
      </c>
      <c r="D207" s="1">
        <f>'PR-RAS'!E211</f>
        <v>15676.08</v>
      </c>
      <c r="E207" s="1">
        <v>0</v>
      </c>
      <c r="F207" s="1">
        <v>0</v>
      </c>
      <c r="G207" s="2">
        <f t="shared" si="0"/>
        <v>9708.8129599999993</v>
      </c>
      <c r="H207" s="2">
        <f t="shared" si="1"/>
        <v>7.999999999992724E-2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252356</v>
      </c>
      <c r="D220" s="1">
        <f>'PR-RAS'!E224</f>
        <v>54425.61</v>
      </c>
      <c r="E220" s="1">
        <v>0</v>
      </c>
      <c r="F220" s="1">
        <v>0</v>
      </c>
      <c r="G220" s="2">
        <f t="shared" si="0"/>
        <v>79104.381179999997</v>
      </c>
      <c r="H220" s="2">
        <f t="shared" si="1"/>
        <v>0.38999999999941792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252356</v>
      </c>
      <c r="D243" s="1">
        <f>'PR-RAS'!E247</f>
        <v>54425.61</v>
      </c>
      <c r="E243" s="1">
        <v>0</v>
      </c>
      <c r="F243" s="1">
        <v>0</v>
      </c>
      <c r="G243" s="2">
        <f t="shared" si="0"/>
        <v>87412.147239999991</v>
      </c>
      <c r="H243" s="2">
        <f t="shared" si="1"/>
        <v>0.38999999999941792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252356</v>
      </c>
      <c r="D244" s="1">
        <f>'PR-RAS'!E248</f>
        <v>54425.61</v>
      </c>
      <c r="E244" s="1">
        <v>0</v>
      </c>
      <c r="F244" s="1">
        <v>0</v>
      </c>
      <c r="G244" s="2">
        <f t="shared" si="0"/>
        <v>87773.354459999988</v>
      </c>
      <c r="H244" s="2">
        <f t="shared" si="1"/>
        <v>0.38999999999941792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21662930</v>
      </c>
      <c r="D285" s="1">
        <f>'PR-RAS'!E289</f>
        <v>15172464.1</v>
      </c>
      <c r="E285" s="1">
        <v>0</v>
      </c>
      <c r="F285" s="1">
        <v>0</v>
      </c>
      <c r="G285" s="2">
        <f t="shared" si="8"/>
        <v>14770231.728799999</v>
      </c>
      <c r="H285" s="2">
        <f t="shared" si="9"/>
        <v>9.999999962747097E-2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12430322</v>
      </c>
      <c r="D286" s="1">
        <f>'PR-RAS'!E290</f>
        <v>9586046.6599999983</v>
      </c>
      <c r="E286" s="1">
        <v>0</v>
      </c>
      <c r="F286" s="1">
        <v>0</v>
      </c>
      <c r="G286" s="2">
        <f t="shared" si="8"/>
        <v>9006688.3661999982</v>
      </c>
      <c r="H286" s="2">
        <f t="shared" si="9"/>
        <v>0.34000000171363354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3844534</v>
      </c>
      <c r="D288" s="1">
        <f>'PR-RAS'!E292</f>
        <v>0</v>
      </c>
      <c r="E288" s="1">
        <v>0</v>
      </c>
      <c r="F288" s="1">
        <v>0</v>
      </c>
      <c r="G288" s="2">
        <f t="shared" si="8"/>
        <v>1103381.2579999999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6549603</v>
      </c>
      <c r="D290" s="1">
        <f>'PR-RAS'!E294</f>
        <v>0</v>
      </c>
      <c r="E290" s="1">
        <v>0</v>
      </c>
      <c r="F290" s="1">
        <v>0</v>
      </c>
      <c r="G290" s="2">
        <f t="shared" si="8"/>
        <v>1892835.2669999998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1149567</v>
      </c>
      <c r="D291" s="1">
        <f>'PR-RAS'!E295</f>
        <v>0</v>
      </c>
      <c r="E291" s="1">
        <v>0</v>
      </c>
      <c r="F291" s="1">
        <v>0</v>
      </c>
      <c r="G291" s="2">
        <f t="shared" si="8"/>
        <v>333374.43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5400036</v>
      </c>
      <c r="D292" s="1">
        <f>'PR-RAS'!E296</f>
        <v>0</v>
      </c>
      <c r="E292" s="1">
        <v>0</v>
      </c>
      <c r="F292" s="1">
        <v>0</v>
      </c>
      <c r="G292" s="2">
        <f t="shared" si="8"/>
        <v>1571410.4759999998</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778</v>
      </c>
      <c r="D293" s="1">
        <f>'PR-RAS'!E298</f>
        <v>779.07</v>
      </c>
      <c r="E293" s="1">
        <v>0</v>
      </c>
      <c r="F293" s="1">
        <v>0</v>
      </c>
      <c r="G293" s="2">
        <f t="shared" si="8"/>
        <v>682.1528800000001</v>
      </c>
      <c r="H293" s="2">
        <f t="shared" si="9"/>
        <v>7.0000000000050022E-2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778</v>
      </c>
      <c r="D306" s="1">
        <f>'PR-RAS'!E311</f>
        <v>779.07</v>
      </c>
      <c r="E306" s="1">
        <v>0</v>
      </c>
      <c r="F306" s="1">
        <v>0</v>
      </c>
      <c r="G306" s="2">
        <f t="shared" si="8"/>
        <v>712.5227000000001</v>
      </c>
      <c r="H306" s="2">
        <f t="shared" si="9"/>
        <v>7.0000000000050022E-2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778</v>
      </c>
      <c r="D307" s="1">
        <f>'PR-RAS'!E312</f>
        <v>779.07</v>
      </c>
      <c r="E307" s="1">
        <v>0</v>
      </c>
      <c r="F307" s="1">
        <v>0</v>
      </c>
      <c r="G307" s="2">
        <f t="shared" si="8"/>
        <v>714.8588400000001</v>
      </c>
      <c r="H307" s="2">
        <f t="shared" si="9"/>
        <v>7.0000000000050022E-2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778</v>
      </c>
      <c r="D308" s="1">
        <f>'PR-RAS'!E313</f>
        <v>779.07</v>
      </c>
      <c r="E308" s="1">
        <v>0</v>
      </c>
      <c r="F308" s="1">
        <v>0</v>
      </c>
      <c r="G308" s="2">
        <f t="shared" si="8"/>
        <v>717.1949800000001</v>
      </c>
      <c r="H308" s="2">
        <f t="shared" si="9"/>
        <v>7.0000000000050022E-2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698545</v>
      </c>
      <c r="D345" s="1">
        <f>'PR-RAS'!E350</f>
        <v>1034451.8499999999</v>
      </c>
      <c r="E345" s="1">
        <v>0</v>
      </c>
      <c r="F345" s="1">
        <v>0</v>
      </c>
      <c r="G345" s="2">
        <f t="shared" si="8"/>
        <v>952002.35279999988</v>
      </c>
      <c r="H345" s="2">
        <f t="shared" si="9"/>
        <v>0.15000000013969839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15962</v>
      </c>
      <c r="D346" s="1">
        <f>'PR-RAS'!E351</f>
        <v>4135.7700000000004</v>
      </c>
      <c r="E346" s="1">
        <v>0</v>
      </c>
      <c r="F346" s="1">
        <v>0</v>
      </c>
      <c r="G346" s="2">
        <f t="shared" si="8"/>
        <v>8360.5712999999996</v>
      </c>
      <c r="H346" s="2">
        <f t="shared" si="9"/>
        <v>0.22999999999956344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15962</v>
      </c>
      <c r="D351" s="1">
        <f>'PR-RAS'!E356</f>
        <v>4135.7700000000004</v>
      </c>
      <c r="E351" s="1">
        <v>0</v>
      </c>
      <c r="F351" s="1">
        <v>0</v>
      </c>
      <c r="G351" s="2">
        <f t="shared" si="8"/>
        <v>8481.7389999999996</v>
      </c>
      <c r="H351" s="2">
        <f t="shared" si="9"/>
        <v>0.22999999999956344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15962</v>
      </c>
      <c r="D354" s="1">
        <f>'PR-RAS'!E359</f>
        <v>4135.7700000000004</v>
      </c>
      <c r="E354" s="1">
        <v>0</v>
      </c>
      <c r="F354" s="1">
        <v>0</v>
      </c>
      <c r="G354" s="2">
        <f t="shared" si="8"/>
        <v>8554.4396199999992</v>
      </c>
      <c r="H354" s="2">
        <f t="shared" si="9"/>
        <v>0.22999999999956344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682583</v>
      </c>
      <c r="D358" s="1">
        <f>'PR-RAS'!E363</f>
        <v>578177.91999999993</v>
      </c>
      <c r="E358" s="1">
        <v>0</v>
      </c>
      <c r="F358" s="1">
        <v>0</v>
      </c>
      <c r="G358" s="2">
        <f t="shared" si="8"/>
        <v>656501.16587999987</v>
      </c>
      <c r="H358" s="2">
        <f t="shared" si="9"/>
        <v>8.0000000074505806E-2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682583</v>
      </c>
      <c r="D364" s="1">
        <f>'PR-RAS'!E369</f>
        <v>406092.33999999997</v>
      </c>
      <c r="E364" s="1">
        <v>0</v>
      </c>
      <c r="F364" s="1">
        <v>0</v>
      </c>
      <c r="G364" s="2">
        <f t="shared" si="8"/>
        <v>542600.66784000001</v>
      </c>
      <c r="H364" s="2">
        <f t="shared" si="9"/>
        <v>0.33999999996740371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89817</v>
      </c>
      <c r="D365" s="1">
        <f>'PR-RAS'!E370</f>
        <v>23834.26</v>
      </c>
      <c r="E365" s="1">
        <v>0</v>
      </c>
      <c r="F365" s="1">
        <v>0</v>
      </c>
      <c r="G365" s="2">
        <f t="shared" si="8"/>
        <v>50044.729279999992</v>
      </c>
      <c r="H365" s="2">
        <f t="shared" si="9"/>
        <v>0.25999999999839929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6958</v>
      </c>
      <c r="D367" s="1">
        <f>'PR-RAS'!E372</f>
        <v>8541.7900000000009</v>
      </c>
      <c r="E367" s="1">
        <v>0</v>
      </c>
      <c r="F367" s="1">
        <v>0</v>
      </c>
      <c r="G367" s="2">
        <f t="shared" si="8"/>
        <v>8799.218280000001</v>
      </c>
      <c r="H367" s="2">
        <f t="shared" si="9"/>
        <v>0.20999999999912689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585808</v>
      </c>
      <c r="D368" s="1">
        <f>'PR-RAS'!E373</f>
        <v>373716.29</v>
      </c>
      <c r="E368" s="1">
        <v>0</v>
      </c>
      <c r="F368" s="1">
        <v>0</v>
      </c>
      <c r="G368" s="2">
        <f t="shared" si="8"/>
        <v>489299.29286000005</v>
      </c>
      <c r="H368" s="2">
        <f t="shared" si="9"/>
        <v>0.28999999997904524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172085.58</v>
      </c>
      <c r="E373" s="1">
        <v>0</v>
      </c>
      <c r="F373" s="1">
        <v>0</v>
      </c>
      <c r="G373" s="2">
        <f t="shared" si="8"/>
        <v>128031.67151999999</v>
      </c>
      <c r="H373" s="2">
        <f t="shared" si="9"/>
        <v>0.42000000001280569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172085.58</v>
      </c>
      <c r="E374" s="1">
        <v>0</v>
      </c>
      <c r="F374" s="1">
        <v>0</v>
      </c>
      <c r="G374" s="2">
        <f t="shared" si="8"/>
        <v>128375.84267999999</v>
      </c>
      <c r="H374" s="2">
        <f t="shared" si="9"/>
        <v>0.42000000001280569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452138.16</v>
      </c>
      <c r="E397" s="1">
        <v>0</v>
      </c>
      <c r="F397" s="1">
        <v>0</v>
      </c>
      <c r="G397" s="2">
        <f t="shared" si="8"/>
        <v>358093.42271999997</v>
      </c>
      <c r="H397" s="2">
        <f t="shared" si="9"/>
        <v>0.15999999997438863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452138.16</v>
      </c>
      <c r="E399" s="1">
        <v>0</v>
      </c>
      <c r="F399" s="1">
        <v>0</v>
      </c>
      <c r="G399" s="2">
        <f t="shared" si="8"/>
        <v>359901.97535999998</v>
      </c>
      <c r="H399" s="2">
        <f t="shared" si="9"/>
        <v>0.15999999997438863</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697767</v>
      </c>
      <c r="D403" s="1">
        <f>'PR-RAS'!E408</f>
        <v>1033672.7799999999</v>
      </c>
      <c r="E403" s="1">
        <v>0</v>
      </c>
      <c r="F403" s="1">
        <v>0</v>
      </c>
      <c r="G403" s="2">
        <f t="shared" si="8"/>
        <v>1111575.2491199998</v>
      </c>
      <c r="H403" s="2">
        <f t="shared" si="9"/>
        <v>0.22000000008847564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4077088.22</v>
      </c>
      <c r="E404" s="1">
        <v>0</v>
      </c>
      <c r="F404" s="1">
        <v>0</v>
      </c>
      <c r="G404" s="2">
        <f t="shared" si="8"/>
        <v>3286133.1053200006</v>
      </c>
      <c r="H404" s="2">
        <f t="shared" si="9"/>
        <v>0.22000000020489097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34094030</v>
      </c>
      <c r="D407" s="1">
        <f>'PR-RAS'!E412</f>
        <v>24759289.829999998</v>
      </c>
      <c r="E407" s="1">
        <v>0</v>
      </c>
      <c r="F407" s="1">
        <v>0</v>
      </c>
      <c r="G407" s="2">
        <f t="shared" si="8"/>
        <v>33946719.521959998</v>
      </c>
      <c r="H407" s="2">
        <f t="shared" si="9"/>
        <v>0.17000000178813934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22361475</v>
      </c>
      <c r="D408" s="1">
        <f>'PR-RAS'!E413</f>
        <v>16206915.949999999</v>
      </c>
      <c r="E408" s="1">
        <v>0</v>
      </c>
      <c r="F408" s="1">
        <v>0</v>
      </c>
      <c r="G408" s="2">
        <f t="shared" si="8"/>
        <v>22293549.908299997</v>
      </c>
      <c r="H408" s="2">
        <f t="shared" si="9"/>
        <v>5.000000074505806E-2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11732555</v>
      </c>
      <c r="D409" s="1">
        <f>'PR-RAS'!E414</f>
        <v>8552373.879999999</v>
      </c>
      <c r="E409" s="1">
        <v>0</v>
      </c>
      <c r="F409" s="1">
        <v>0</v>
      </c>
      <c r="G409" s="2">
        <f t="shared" si="8"/>
        <v>11765619.526079999</v>
      </c>
      <c r="H409" s="2">
        <f t="shared" si="9"/>
        <v>0.12000000104308128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3844534</v>
      </c>
      <c r="D411" s="1">
        <f>'PR-RAS'!E416</f>
        <v>4077088.22</v>
      </c>
      <c r="E411" s="1">
        <v>0</v>
      </c>
      <c r="F411" s="1">
        <v>0</v>
      </c>
      <c r="G411" s="2">
        <f t="shared" si="8"/>
        <v>4919471.2804000005</v>
      </c>
      <c r="H411" s="2">
        <f t="shared" si="9"/>
        <v>0.22000000020489097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6549603</v>
      </c>
      <c r="D413" s="1">
        <f>'PR-RAS'!E418</f>
        <v>0</v>
      </c>
      <c r="E413" s="1">
        <v>0</v>
      </c>
      <c r="F413" s="1">
        <v>0</v>
      </c>
      <c r="G413" s="2">
        <f t="shared" si="8"/>
        <v>2698436.4359999998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34094030</v>
      </c>
      <c r="D633" s="1">
        <f>'PR-RAS'!E639</f>
        <v>24759289.829999998</v>
      </c>
      <c r="E633" s="1">
        <v>0</v>
      </c>
      <c r="F633" s="1">
        <v>0</v>
      </c>
      <c r="G633" s="2">
        <f t="shared" si="10"/>
        <v>52843169.305119999</v>
      </c>
      <c r="H633" s="2">
        <f t="shared" si="11"/>
        <v>0.17000000178813934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22361475</v>
      </c>
      <c r="D634" s="1">
        <f>'PR-RAS'!E640</f>
        <v>16206915.949999999</v>
      </c>
      <c r="E634" s="1">
        <v>0</v>
      </c>
      <c r="F634" s="1">
        <v>0</v>
      </c>
      <c r="G634" s="2">
        <f t="shared" si="10"/>
        <v>34672769.267700002</v>
      </c>
      <c r="H634" s="2">
        <f t="shared" si="11"/>
        <v>5.000000074505806E-2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11732555</v>
      </c>
      <c r="D635" s="1">
        <f>'PR-RAS'!E641</f>
        <v>8552373.879999999</v>
      </c>
      <c r="E635" s="1">
        <v>0</v>
      </c>
      <c r="F635" s="1">
        <v>0</v>
      </c>
      <c r="G635" s="2">
        <f t="shared" si="10"/>
        <v>18282849.949839998</v>
      </c>
      <c r="H635" s="2">
        <f t="shared" si="11"/>
        <v>0.12000000104308128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3844534</v>
      </c>
      <c r="D637" s="1">
        <f>'PR-RAS'!E643</f>
        <v>4077088.22</v>
      </c>
      <c r="E637" s="1">
        <v>0</v>
      </c>
      <c r="F637" s="1">
        <v>0</v>
      </c>
      <c r="G637" s="2">
        <f t="shared" si="10"/>
        <v>7631179.8398400014</v>
      </c>
      <c r="H637" s="2">
        <f t="shared" si="11"/>
        <v>0.22000000020489097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15577089</v>
      </c>
      <c r="D639" s="1">
        <f>'PR-RAS'!E645</f>
        <v>12629462.1</v>
      </c>
      <c r="E639" s="1">
        <v>0</v>
      </c>
      <c r="F639" s="1">
        <v>0</v>
      </c>
      <c r="G639" s="2">
        <f t="shared" si="10"/>
        <v>26053376.421600003</v>
      </c>
      <c r="H639" s="2">
        <f t="shared" si="11"/>
        <v>9.999999962747097E-2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365739</v>
      </c>
      <c r="D642" s="1">
        <f>'PR-RAS'!E649</f>
        <v>597138.81000000006</v>
      </c>
      <c r="E642" s="1">
        <v>0</v>
      </c>
      <c r="F642" s="1">
        <v>0</v>
      </c>
      <c r="G642" s="2">
        <f t="shared" si="10"/>
        <v>999970.6534200001</v>
      </c>
      <c r="H642" s="2">
        <f t="shared" si="11"/>
        <v>0.18999999994412065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65717690</v>
      </c>
      <c r="D643" s="1">
        <f>'PR-RAS'!E650</f>
        <v>46578768.390000001</v>
      </c>
      <c r="E643" s="1">
        <v>0</v>
      </c>
      <c r="F643" s="1">
        <v>0</v>
      </c>
      <c r="G643" s="2">
        <f t="shared" si="10"/>
        <v>101997895.59276</v>
      </c>
      <c r="H643" s="2">
        <f t="shared" si="11"/>
        <v>0.39000000059604645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65486290</v>
      </c>
      <c r="D644" s="1">
        <f>'PR-RAS'!E651</f>
        <v>46329185.219999999</v>
      </c>
      <c r="E644" s="1">
        <v>0</v>
      </c>
      <c r="F644" s="1">
        <v>0</v>
      </c>
      <c r="G644" s="2">
        <f t="shared" si="10"/>
        <v>101687016.66292</v>
      </c>
      <c r="H644" s="2">
        <f t="shared" si="11"/>
        <v>0.2199999988079071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597139</v>
      </c>
      <c r="D645" s="1">
        <f>'PR-RAS'!E652</f>
        <v>846721.98000000417</v>
      </c>
      <c r="E645" s="1">
        <v>0</v>
      </c>
      <c r="F645" s="1">
        <v>0</v>
      </c>
      <c r="G645" s="2">
        <f t="shared" si="10"/>
        <v>1475135.4262400053</v>
      </c>
      <c r="H645" s="2">
        <f t="shared" si="11"/>
        <v>1.9999995827674866E-2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60</v>
      </c>
      <c r="E647" s="1">
        <v>0</v>
      </c>
      <c r="F647" s="1">
        <v>0</v>
      </c>
      <c r="G647" s="2">
        <f t="shared" si="10"/>
        <v>114.988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53</v>
      </c>
      <c r="E649" s="1">
        <v>0</v>
      </c>
      <c r="F649" s="1">
        <v>0</v>
      </c>
      <c r="G649" s="2">
        <f t="shared" si="10"/>
        <v>107.568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427646</v>
      </c>
      <c r="D662" s="1">
        <f>'PR-RAS'!E669</f>
        <v>156992.72</v>
      </c>
      <c r="E662" s="1">
        <v>0</v>
      </c>
      <c r="F662" s="1">
        <v>0</v>
      </c>
      <c r="G662" s="2">
        <f t="shared" si="10"/>
        <v>490218.38183999999</v>
      </c>
      <c r="H662" s="2">
        <f t="shared" si="11"/>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213600</v>
      </c>
      <c r="D668" s="1">
        <f>'PR-RAS'!E675</f>
        <v>214400</v>
      </c>
      <c r="E668" s="1">
        <v>0</v>
      </c>
      <c r="F668" s="1">
        <v>0</v>
      </c>
      <c r="G668" s="2">
        <f t="shared" si="10"/>
        <v>428480.80000000005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6400</v>
      </c>
      <c r="D670" s="1">
        <f>'PR-RAS'!E677</f>
        <v>5600</v>
      </c>
      <c r="E670" s="1">
        <v>0</v>
      </c>
      <c r="F670" s="1">
        <v>0</v>
      </c>
      <c r="G670" s="2">
        <f t="shared" si="10"/>
        <v>11774.400000000001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16000</v>
      </c>
      <c r="D709" s="1">
        <f>'PR-RAS'!E716</f>
        <v>16000</v>
      </c>
      <c r="E709" s="1">
        <v>0</v>
      </c>
      <c r="F709" s="1">
        <v>0</v>
      </c>
      <c r="G709" s="2">
        <f t="shared" si="10"/>
        <v>33984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17663</v>
      </c>
      <c r="D710" s="1">
        <f>'PR-RAS'!E717</f>
        <v>19500</v>
      </c>
      <c r="E710" s="1">
        <v>0</v>
      </c>
      <c r="F710" s="1">
        <v>0</v>
      </c>
      <c r="G710" s="2">
        <f t="shared" si="10"/>
        <v>40174.066999999995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212223</v>
      </c>
      <c r="D711" s="1">
        <f>'PR-RAS'!E718</f>
        <v>239301.02</v>
      </c>
      <c r="E711" s="1">
        <v>0</v>
      </c>
      <c r="F711" s="1">
        <v>0</v>
      </c>
      <c r="G711" s="2">
        <f t="shared" si="10"/>
        <v>490485.77840000001</v>
      </c>
      <c r="H711" s="2">
        <f t="shared" si="11"/>
        <v>1.9999999989522621E-2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120905</v>
      </c>
      <c r="D715" s="1">
        <f>'PR-RAS'!E722</f>
        <v>146710.57999999999</v>
      </c>
      <c r="E715" s="1">
        <v>0</v>
      </c>
      <c r="F715" s="1">
        <v>0</v>
      </c>
      <c r="G715" s="2">
        <f t="shared" si="10"/>
        <v>295828.87823999999</v>
      </c>
      <c r="H715" s="2">
        <f t="shared" si="11"/>
        <v>0.42000000001280569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46147</v>
      </c>
      <c r="D718" s="1">
        <f>'PR-RAS'!E725</f>
        <v>59573.23</v>
      </c>
      <c r="E718" s="1">
        <v>0</v>
      </c>
      <c r="F718" s="1">
        <v>0</v>
      </c>
      <c r="G718" s="2">
        <f t="shared" si="10"/>
        <v>118515.41082</v>
      </c>
      <c r="H718" s="2">
        <f t="shared" si="11"/>
        <v>0.23000000000320142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17918</v>
      </c>
      <c r="D719" s="1">
        <f>'PR-RAS'!E726</f>
        <v>21809.74</v>
      </c>
      <c r="E719" s="1">
        <v>0</v>
      </c>
      <c r="F719" s="1">
        <v>0</v>
      </c>
      <c r="G719" s="2">
        <f t="shared" si="10"/>
        <v>44183.910640000002</v>
      </c>
      <c r="H719" s="2">
        <f t="shared" si="11"/>
        <v>0.25999999999839929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41992972</v>
      </c>
      <c r="D984" s="6">
        <f>BILANCA!E6</f>
        <v>32588326.860000003</v>
      </c>
      <c r="E984" s="6">
        <v>0</v>
      </c>
      <c r="F984" s="6">
        <v>0</v>
      </c>
      <c r="G984" s="7">
        <f t="shared" ref="G984:G1241" si="22">B984/1000*C984+B984/500*D984</f>
        <v>107169.62572000001</v>
      </c>
      <c r="H984" s="7">
        <f t="shared" si="19"/>
        <v>0.13999999687075615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15826929</v>
      </c>
      <c r="D985" s="1">
        <f>BILANCA!E7</f>
        <v>16247913.500000002</v>
      </c>
      <c r="E985" s="1">
        <v>0</v>
      </c>
      <c r="F985" s="1">
        <v>0</v>
      </c>
      <c r="G985" s="2">
        <f t="shared" si="22"/>
        <v>96645.512000000017</v>
      </c>
      <c r="H985" s="2">
        <f t="shared" si="19"/>
        <v>0.49999999813735485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19456</v>
      </c>
      <c r="D986" s="1">
        <f>BILANCA!E8</f>
        <v>18199.350000000006</v>
      </c>
      <c r="E986" s="1">
        <v>0</v>
      </c>
      <c r="F986" s="1">
        <v>0</v>
      </c>
      <c r="G986" s="2">
        <f t="shared" si="22"/>
        <v>167.56410000000005</v>
      </c>
      <c r="H986" s="2">
        <f t="shared" si="19"/>
        <v>0.35000000000582077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114710</v>
      </c>
      <c r="D988" s="1">
        <f>BILANCA!E10</f>
        <v>118846.16</v>
      </c>
      <c r="E988" s="1">
        <v>0</v>
      </c>
      <c r="F988" s="1">
        <v>0</v>
      </c>
      <c r="G988" s="2">
        <f t="shared" si="22"/>
        <v>1762.0116000000003</v>
      </c>
      <c r="H988" s="2">
        <f t="shared" si="19"/>
        <v>0.16000000000349246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95254</v>
      </c>
      <c r="D989" s="1">
        <f>BILANCA!E11</f>
        <v>100646.81</v>
      </c>
      <c r="E989" s="1">
        <v>0</v>
      </c>
      <c r="F989" s="1">
        <v>0</v>
      </c>
      <c r="G989" s="2">
        <f t="shared" si="22"/>
        <v>1779.2857199999999</v>
      </c>
      <c r="H989" s="2">
        <f t="shared" si="19"/>
        <v>0.19000000000232831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15807473</v>
      </c>
      <c r="D990" s="1">
        <f>BILANCA!E12</f>
        <v>16229714.150000002</v>
      </c>
      <c r="E990" s="1">
        <v>0</v>
      </c>
      <c r="F990" s="1">
        <v>0</v>
      </c>
      <c r="G990" s="2">
        <f t="shared" si="22"/>
        <v>337868.30910000001</v>
      </c>
      <c r="H990" s="2">
        <f t="shared" si="19"/>
        <v>0.15000000223517418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14662639</v>
      </c>
      <c r="D991" s="1">
        <f>BILANCA!E13</f>
        <v>14445891.760000002</v>
      </c>
      <c r="E991" s="1">
        <v>0</v>
      </c>
      <c r="F991" s="1">
        <v>0</v>
      </c>
      <c r="G991" s="2">
        <f t="shared" si="22"/>
        <v>348435.38016000006</v>
      </c>
      <c r="H991" s="2">
        <f t="shared" si="19"/>
        <v>0.23999999836087227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18904890</v>
      </c>
      <c r="D993" s="1">
        <f>BILANCA!E15</f>
        <v>18904889.760000002</v>
      </c>
      <c r="E993" s="1">
        <v>0</v>
      </c>
      <c r="F993" s="1">
        <v>0</v>
      </c>
      <c r="G993" s="2">
        <f t="shared" si="22"/>
        <v>567146.69520000007</v>
      </c>
      <c r="H993" s="2">
        <f t="shared" si="19"/>
        <v>0.23999999836087227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4242251</v>
      </c>
      <c r="D996" s="1">
        <f>BILANCA!E18</f>
        <v>4458998</v>
      </c>
      <c r="E996" s="1">
        <v>0</v>
      </c>
      <c r="F996" s="1">
        <v>0</v>
      </c>
      <c r="G996" s="2">
        <f t="shared" si="22"/>
        <v>171083.21099999998</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1140963</v>
      </c>
      <c r="D997" s="1">
        <f>BILANCA!E19</f>
        <v>1620341.0899999999</v>
      </c>
      <c r="E997" s="1">
        <v>0</v>
      </c>
      <c r="F997" s="1">
        <v>0</v>
      </c>
      <c r="G997" s="2">
        <f t="shared" si="22"/>
        <v>61343.032519999993</v>
      </c>
      <c r="H997" s="2">
        <f t="shared" si="19"/>
        <v>8.9999999850988388E-2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2130063</v>
      </c>
      <c r="D998" s="1">
        <f>BILANCA!E20</f>
        <v>2105716.9700000002</v>
      </c>
      <c r="E998" s="1">
        <v>0</v>
      </c>
      <c r="F998" s="1">
        <v>0</v>
      </c>
      <c r="G998" s="2">
        <f t="shared" si="22"/>
        <v>95122.454100000003</v>
      </c>
      <c r="H998" s="2">
        <f t="shared" si="19"/>
        <v>2.9999999795109034E-2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91458</v>
      </c>
      <c r="D999" s="1">
        <f>BILANCA!E21</f>
        <v>91457.88</v>
      </c>
      <c r="E999" s="1">
        <v>0</v>
      </c>
      <c r="F999" s="1">
        <v>0</v>
      </c>
      <c r="G999" s="2">
        <f t="shared" si="22"/>
        <v>4389.9801600000001</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135970</v>
      </c>
      <c r="D1000" s="1">
        <f>BILANCA!E22</f>
        <v>594567.91</v>
      </c>
      <c r="E1000" s="1">
        <v>0</v>
      </c>
      <c r="F1000" s="1">
        <v>0</v>
      </c>
      <c r="G1000" s="2">
        <f t="shared" si="22"/>
        <v>22526.798940000004</v>
      </c>
      <c r="H1000" s="2">
        <f t="shared" si="19"/>
        <v>8.999999996740371E-2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8806972</v>
      </c>
      <c r="D1001" s="1">
        <f>BILANCA!E23</f>
        <v>8963133.0999999996</v>
      </c>
      <c r="E1001" s="1">
        <v>0</v>
      </c>
      <c r="F1001" s="1">
        <v>0</v>
      </c>
      <c r="G1001" s="2">
        <f t="shared" si="22"/>
        <v>481198.28759999992</v>
      </c>
      <c r="H1001" s="2">
        <f t="shared" si="19"/>
        <v>9.999999962747097E-2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18459</v>
      </c>
      <c r="D1002" s="1">
        <f>BILANCA!E24</f>
        <v>18459.580000000002</v>
      </c>
      <c r="E1002" s="1">
        <v>0</v>
      </c>
      <c r="F1002" s="1">
        <v>0</v>
      </c>
      <c r="G1002" s="2">
        <f t="shared" si="22"/>
        <v>1052.1850400000001</v>
      </c>
      <c r="H1002" s="2">
        <f t="shared" si="19"/>
        <v>0.41999999999825377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10041959</v>
      </c>
      <c r="D1006" s="1">
        <f>BILANCA!E28</f>
        <v>10152994.35</v>
      </c>
      <c r="E1006" s="1">
        <v>0</v>
      </c>
      <c r="F1006" s="1">
        <v>0</v>
      </c>
      <c r="G1006" s="2">
        <f t="shared" si="22"/>
        <v>698002.79709999997</v>
      </c>
      <c r="H1006" s="2">
        <f t="shared" si="19"/>
        <v>0.34999999962747097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2984</v>
      </c>
      <c r="D1007" s="1">
        <f>BILANCA!E29</f>
        <v>163481.30000000005</v>
      </c>
      <c r="E1007" s="1">
        <v>0</v>
      </c>
      <c r="F1007" s="1">
        <v>0</v>
      </c>
      <c r="G1007" s="2">
        <f t="shared" si="22"/>
        <v>7918.7184000000025</v>
      </c>
      <c r="H1007" s="2">
        <f t="shared" si="19"/>
        <v>0.30000000004656613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843215</v>
      </c>
      <c r="D1008" s="1">
        <f>BILANCA!E30</f>
        <v>1015301.14</v>
      </c>
      <c r="E1008" s="1">
        <v>0</v>
      </c>
      <c r="F1008" s="1">
        <v>0</v>
      </c>
      <c r="G1008" s="2">
        <f t="shared" si="22"/>
        <v>71845.432000000001</v>
      </c>
      <c r="H1008" s="2">
        <f t="shared" si="19"/>
        <v>0.14000000001396984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840231</v>
      </c>
      <c r="D1012" s="1">
        <f>BILANCA!E34</f>
        <v>851819.84</v>
      </c>
      <c r="E1012" s="1">
        <v>0</v>
      </c>
      <c r="F1012" s="1">
        <v>0</v>
      </c>
      <c r="G1012" s="2">
        <f t="shared" si="22"/>
        <v>73772.249719999993</v>
      </c>
      <c r="H1012" s="2">
        <f t="shared" si="19"/>
        <v>0.16000000003259629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887</v>
      </c>
      <c r="D1013" s="1">
        <f>BILANCA!E35</f>
        <v>0</v>
      </c>
      <c r="E1013" s="1">
        <v>0</v>
      </c>
      <c r="F1013" s="1">
        <v>0</v>
      </c>
      <c r="G1013" s="2">
        <f t="shared" si="22"/>
        <v>26.61</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13300</v>
      </c>
      <c r="D1015" s="1">
        <f>BILANCA!E37</f>
        <v>13300</v>
      </c>
      <c r="E1015" s="1">
        <v>0</v>
      </c>
      <c r="F1015" s="1">
        <v>0</v>
      </c>
      <c r="G1015" s="2">
        <f t="shared" si="22"/>
        <v>1276.8000000000002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12413</v>
      </c>
      <c r="D1018" s="1">
        <f>BILANCA!E40</f>
        <v>13300</v>
      </c>
      <c r="E1018" s="1">
        <v>0</v>
      </c>
      <c r="F1018" s="1">
        <v>0</v>
      </c>
      <c r="G1018" s="2">
        <f t="shared" si="22"/>
        <v>1365.4550000000002</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56968</v>
      </c>
      <c r="D1025" s="1">
        <f>BILANCA!E47</f>
        <v>56968</v>
      </c>
      <c r="E1025" s="1">
        <v>0</v>
      </c>
      <c r="F1025" s="1">
        <v>0</v>
      </c>
      <c r="G1025" s="2">
        <f t="shared" si="22"/>
        <v>7177.9679999999998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56968</v>
      </c>
      <c r="D1028" s="1">
        <f>BILANCA!E50</f>
        <v>56968</v>
      </c>
      <c r="E1028" s="1">
        <v>0</v>
      </c>
      <c r="F1028" s="1">
        <v>0</v>
      </c>
      <c r="G1028" s="2">
        <f t="shared" si="22"/>
        <v>7690.68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114021</v>
      </c>
      <c r="D1032" s="1">
        <f>BILANCA!E54</f>
        <v>133452.04</v>
      </c>
      <c r="E1032" s="1">
        <v>0</v>
      </c>
      <c r="F1032" s="1">
        <v>0</v>
      </c>
      <c r="G1032" s="2">
        <f t="shared" si="22"/>
        <v>18665.32892</v>
      </c>
      <c r="H1032" s="2">
        <f t="shared" si="19"/>
        <v>4.0000000008149073E-2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114021</v>
      </c>
      <c r="D1033" s="1">
        <f>BILANCA!E55</f>
        <v>133452.04</v>
      </c>
      <c r="E1033" s="1">
        <v>0</v>
      </c>
      <c r="F1033" s="1">
        <v>0</v>
      </c>
      <c r="G1033" s="2">
        <f t="shared" si="22"/>
        <v>19046.254000000001</v>
      </c>
      <c r="H1033" s="2">
        <f t="shared" si="19"/>
        <v>4.0000000008149073E-2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26166043</v>
      </c>
      <c r="D1046" s="1">
        <f>BILANCA!E68</f>
        <v>16340413.360000001</v>
      </c>
      <c r="E1046" s="1">
        <v>0</v>
      </c>
      <c r="F1046" s="1">
        <v>0</v>
      </c>
      <c r="G1046" s="2">
        <f t="shared" si="22"/>
        <v>3707352.7923600003</v>
      </c>
      <c r="H1046" s="2">
        <f t="shared" si="19"/>
        <v>0.3600000012665987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597139</v>
      </c>
      <c r="D1047" s="1">
        <f>BILANCA!E69</f>
        <v>846721.98</v>
      </c>
      <c r="E1047" s="1">
        <v>0</v>
      </c>
      <c r="F1047" s="1">
        <v>0</v>
      </c>
      <c r="G1047" s="2">
        <f t="shared" si="22"/>
        <v>146597.30944000001</v>
      </c>
      <c r="H1047" s="2">
        <f t="shared" si="19"/>
        <v>2.0000000018626451E-2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597139</v>
      </c>
      <c r="D1048" s="1">
        <f>BILANCA!E70</f>
        <v>846721.98</v>
      </c>
      <c r="E1048" s="1">
        <v>0</v>
      </c>
      <c r="F1048" s="1">
        <v>0</v>
      </c>
      <c r="G1048" s="2">
        <f t="shared" si="22"/>
        <v>148887.89240000001</v>
      </c>
      <c r="H1048" s="2">
        <f t="shared" si="19"/>
        <v>2.0000000018626451E-2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597139</v>
      </c>
      <c r="D1050" s="1">
        <f>BILANCA!E72</f>
        <v>846721.98</v>
      </c>
      <c r="E1050" s="1">
        <v>0</v>
      </c>
      <c r="F1050" s="1">
        <v>0</v>
      </c>
      <c r="G1050" s="2">
        <f t="shared" si="22"/>
        <v>153469.05832000001</v>
      </c>
      <c r="H1050" s="2">
        <f t="shared" si="19"/>
        <v>2.0000000018626451E-2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22309</v>
      </c>
      <c r="D1056" s="1">
        <f>BILANCA!E78</f>
        <v>11171.1</v>
      </c>
      <c r="E1056" s="1">
        <v>0</v>
      </c>
      <c r="F1056" s="1">
        <v>0</v>
      </c>
      <c r="G1056" s="2">
        <f t="shared" si="22"/>
        <v>3259.5375999999997</v>
      </c>
      <c r="H1056" s="2">
        <f t="shared" si="19"/>
        <v>0.1000000000003638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22309</v>
      </c>
      <c r="D1064" s="1">
        <f>BILANCA!E86</f>
        <v>11171.1</v>
      </c>
      <c r="E1064" s="1">
        <v>0</v>
      </c>
      <c r="F1064" s="1">
        <v>0</v>
      </c>
      <c r="G1064" s="2">
        <f t="shared" si="22"/>
        <v>3616.7471999999998</v>
      </c>
      <c r="H1064" s="2">
        <f t="shared" si="19"/>
        <v>0.1000000000003638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62600</v>
      </c>
      <c r="D1112" s="1">
        <f>BILANCA!E134</f>
        <v>62600</v>
      </c>
      <c r="E1112" s="1">
        <v>0</v>
      </c>
      <c r="F1112" s="1">
        <v>0</v>
      </c>
      <c r="G1112" s="2">
        <f t="shared" si="22"/>
        <v>24226.2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62600</v>
      </c>
      <c r="D1113" s="1">
        <f>BILANCA!E135</f>
        <v>62600</v>
      </c>
      <c r="E1113" s="1">
        <v>0</v>
      </c>
      <c r="F1113" s="1">
        <v>0</v>
      </c>
      <c r="G1113" s="2">
        <f t="shared" si="22"/>
        <v>24414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61600</v>
      </c>
      <c r="D1118" s="1">
        <f>BILANCA!E140</f>
        <v>61600</v>
      </c>
      <c r="E1118" s="1">
        <v>0</v>
      </c>
      <c r="F1118" s="1">
        <v>0</v>
      </c>
      <c r="G1118" s="2">
        <f t="shared" si="22"/>
        <v>24948</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1000</v>
      </c>
      <c r="D1119" s="1">
        <f>BILANCA!E141</f>
        <v>1000</v>
      </c>
      <c r="E1119" s="1">
        <v>0</v>
      </c>
      <c r="F1119" s="1">
        <v>0</v>
      </c>
      <c r="G1119" s="2">
        <f t="shared" si="22"/>
        <v>408</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25483839</v>
      </c>
      <c r="D1124" s="1">
        <f>BILANCA!E146</f>
        <v>15417502.73</v>
      </c>
      <c r="E1124" s="1">
        <v>0</v>
      </c>
      <c r="F1124" s="1">
        <v>0</v>
      </c>
      <c r="G1124" s="2">
        <f t="shared" si="22"/>
        <v>7940957.0688599991</v>
      </c>
      <c r="H1124" s="2">
        <f t="shared" si="23"/>
        <v>0.26999999955296516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1223749</v>
      </c>
      <c r="D1138" s="1">
        <f>BILANCA!E160</f>
        <v>1481209</v>
      </c>
      <c r="E1138" s="1">
        <v>0</v>
      </c>
      <c r="F1138" s="1">
        <v>0</v>
      </c>
      <c r="G1138" s="2">
        <f t="shared" si="22"/>
        <v>648855.88500000001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24264146</v>
      </c>
      <c r="D1139" s="1">
        <f>BILANCA!E161</f>
        <v>13944405.210000001</v>
      </c>
      <c r="E1139" s="1">
        <v>0</v>
      </c>
      <c r="F1139" s="1">
        <v>0</v>
      </c>
      <c r="G1139" s="2">
        <f t="shared" si="22"/>
        <v>8135861.2015199997</v>
      </c>
      <c r="H1139" s="2">
        <f t="shared" si="23"/>
        <v>0.21000000089406967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4056</v>
      </c>
      <c r="D1141" s="1">
        <f>BILANCA!E163</f>
        <v>8111.48</v>
      </c>
      <c r="E1141" s="1">
        <v>0</v>
      </c>
      <c r="F1141" s="1">
        <v>0</v>
      </c>
      <c r="G1141" s="2">
        <f t="shared" si="22"/>
        <v>3204.0756799999999</v>
      </c>
      <c r="H1141" s="2">
        <f t="shared" si="23"/>
        <v>0.47999999999956344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156</v>
      </c>
      <c r="D1142" s="1">
        <f>BILANCA!E164</f>
        <v>2417.5500000000002</v>
      </c>
      <c r="E1142" s="1">
        <v>0</v>
      </c>
      <c r="F1142" s="1">
        <v>0</v>
      </c>
      <c r="G1142" s="2">
        <f t="shared" si="22"/>
        <v>793.58490000000006</v>
      </c>
      <c r="H1142" s="2">
        <f t="shared" si="23"/>
        <v>0.4499999999998181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156</v>
      </c>
      <c r="D1144" s="1">
        <f>BILANCA!E166</f>
        <v>2417.5500000000002</v>
      </c>
      <c r="E1144" s="1">
        <v>0</v>
      </c>
      <c r="F1144" s="1">
        <v>0</v>
      </c>
      <c r="G1144" s="2">
        <f t="shared" si="22"/>
        <v>803.5671000000001</v>
      </c>
      <c r="H1144" s="2">
        <f t="shared" si="23"/>
        <v>0.4499999999998181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41992972</v>
      </c>
      <c r="D1152" s="1">
        <f>BILANCA!E175</f>
        <v>32588326.859999999</v>
      </c>
      <c r="E1152" s="1">
        <v>0</v>
      </c>
      <c r="F1152" s="1">
        <v>0</v>
      </c>
      <c r="G1152" s="2">
        <f t="shared" si="22"/>
        <v>18111666.746679999</v>
      </c>
      <c r="H1152" s="2">
        <f t="shared" si="23"/>
        <v>0.14000000059604645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3982411</v>
      </c>
      <c r="D1153" s="1">
        <f>BILANCA!E176</f>
        <v>1089544.95</v>
      </c>
      <c r="E1153" s="1">
        <v>0</v>
      </c>
      <c r="F1153" s="1">
        <v>0</v>
      </c>
      <c r="G1153" s="2">
        <f t="shared" si="22"/>
        <v>1047455.1529999999</v>
      </c>
      <c r="H1153" s="2">
        <f t="shared" si="23"/>
        <v>5.0000000046566129E-2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3559965</v>
      </c>
      <c r="D1154" s="1">
        <f>BILANCA!E177</f>
        <v>1028258.07</v>
      </c>
      <c r="E1154" s="1">
        <v>0</v>
      </c>
      <c r="F1154" s="1">
        <v>0</v>
      </c>
      <c r="G1154" s="2">
        <f t="shared" si="22"/>
        <v>960418.27494000003</v>
      </c>
      <c r="H1154" s="2">
        <f t="shared" si="23"/>
        <v>6.9999999948777258E-2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1013322</v>
      </c>
      <c r="D1155" s="1">
        <f>BILANCA!E178</f>
        <v>927944.2</v>
      </c>
      <c r="E1155" s="1">
        <v>0</v>
      </c>
      <c r="F1155" s="1">
        <v>0</v>
      </c>
      <c r="G1155" s="2">
        <f t="shared" si="22"/>
        <v>493504.1888</v>
      </c>
      <c r="H1155" s="2">
        <f t="shared" si="23"/>
        <v>0.19999999995343387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2516807</v>
      </c>
      <c r="D1156" s="1">
        <f>BILANCA!E179</f>
        <v>39976.25</v>
      </c>
      <c r="E1156" s="1">
        <v>0</v>
      </c>
      <c r="F1156" s="1">
        <v>0</v>
      </c>
      <c r="G1156" s="2">
        <f t="shared" si="22"/>
        <v>449239.39349999995</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2124</v>
      </c>
      <c r="D1157" s="1">
        <f>BILANCA!E180</f>
        <v>1344.5</v>
      </c>
      <c r="E1157" s="1">
        <v>0</v>
      </c>
      <c r="F1157" s="1">
        <v>0</v>
      </c>
      <c r="G1157" s="2">
        <f t="shared" si="22"/>
        <v>837.46199999999999</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2124</v>
      </c>
      <c r="D1160" s="1">
        <f>BILANCA!E183</f>
        <v>1344.5</v>
      </c>
      <c r="E1160" s="1">
        <v>0</v>
      </c>
      <c r="F1160" s="1">
        <v>0</v>
      </c>
      <c r="G1160" s="2">
        <f t="shared" si="22"/>
        <v>851.90099999999995</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27712</v>
      </c>
      <c r="D1165" s="1">
        <f>BILANCA!E188</f>
        <v>58993.120000000003</v>
      </c>
      <c r="E1165" s="1">
        <v>0</v>
      </c>
      <c r="F1165" s="1">
        <v>0</v>
      </c>
      <c r="G1165" s="2">
        <f t="shared" si="22"/>
        <v>26517.079679999999</v>
      </c>
      <c r="H1165" s="2">
        <f t="shared" si="23"/>
        <v>0.12000000000261934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422446</v>
      </c>
      <c r="D1166" s="1">
        <f>BILANCA!E189</f>
        <v>61286.879999999997</v>
      </c>
      <c r="E1166" s="1">
        <v>0</v>
      </c>
      <c r="F1166" s="1">
        <v>0</v>
      </c>
      <c r="G1166" s="2">
        <f t="shared" si="22"/>
        <v>99738.616080000007</v>
      </c>
      <c r="H1166" s="2">
        <f t="shared" si="23"/>
        <v>0.12000000000261934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38010561</v>
      </c>
      <c r="D1214" s="1">
        <f>BILANCA!E237</f>
        <v>31498781.91</v>
      </c>
      <c r="E1214" s="1">
        <v>0</v>
      </c>
      <c r="F1214" s="1">
        <v>0</v>
      </c>
      <c r="G1214" s="2">
        <f t="shared" si="22"/>
        <v>23332876.833420001</v>
      </c>
      <c r="H1214" s="2">
        <f t="shared" si="23"/>
        <v>8.9999999850988388E-2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15884722</v>
      </c>
      <c r="D1215" s="1">
        <f>BILANCA!E238</f>
        <v>16305685.720000001</v>
      </c>
      <c r="E1215" s="1">
        <v>0</v>
      </c>
      <c r="F1215" s="1">
        <v>0</v>
      </c>
      <c r="G1215" s="2">
        <f t="shared" si="22"/>
        <v>11251093.67808</v>
      </c>
      <c r="H1215" s="2">
        <f t="shared" si="23"/>
        <v>0.27999999932944775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15884722</v>
      </c>
      <c r="D1216" s="1">
        <f>BILANCA!E239</f>
        <v>16305685.720000001</v>
      </c>
      <c r="E1216" s="1">
        <v>0</v>
      </c>
      <c r="F1216" s="1">
        <v>0</v>
      </c>
      <c r="G1216" s="2">
        <f t="shared" si="22"/>
        <v>11299589.771520002</v>
      </c>
      <c r="H1216" s="2">
        <f t="shared" si="23"/>
        <v>0.27999999932944775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13619401</v>
      </c>
      <c r="D1217" s="1">
        <f>BILANCA!E240</f>
        <v>13619379.970000001</v>
      </c>
      <c r="E1217" s="1">
        <v>0</v>
      </c>
      <c r="F1217" s="1">
        <v>0</v>
      </c>
      <c r="G1217" s="2">
        <f t="shared" si="22"/>
        <v>9560809.6599600017</v>
      </c>
      <c r="H1217" s="2">
        <f t="shared" si="23"/>
        <v>2.9999999329447746E-2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2265321</v>
      </c>
      <c r="D1218" s="1">
        <f>BILANCA!E241</f>
        <v>2686305.75</v>
      </c>
      <c r="E1218" s="1">
        <v>0</v>
      </c>
      <c r="F1218" s="1">
        <v>0</v>
      </c>
      <c r="G1218" s="2">
        <f t="shared" si="22"/>
        <v>1794914.1374999997</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15577089</v>
      </c>
      <c r="D1222" s="1">
        <f>BILANCA!E245</f>
        <v>12629462.1</v>
      </c>
      <c r="E1222" s="1">
        <v>0</v>
      </c>
      <c r="F1222" s="1">
        <v>0</v>
      </c>
      <c r="G1222" s="2">
        <f t="shared" si="22"/>
        <v>9759807.1547999997</v>
      </c>
      <c r="H1222" s="2">
        <f t="shared" si="23"/>
        <v>9.999999962747097E-2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15577089</v>
      </c>
      <c r="D1223" s="1">
        <f>BILANCA!E246</f>
        <v>12629462.1</v>
      </c>
      <c r="E1223" s="1">
        <v>0</v>
      </c>
      <c r="F1223" s="1">
        <v>0</v>
      </c>
      <c r="G1223" s="2">
        <f t="shared" si="22"/>
        <v>9800643.1679999996</v>
      </c>
      <c r="H1223" s="2">
        <f t="shared" si="23"/>
        <v>9.999999962747097E-2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15577089</v>
      </c>
      <c r="D1224" s="1">
        <f>BILANCA!E247</f>
        <v>12629462.1</v>
      </c>
      <c r="E1224" s="1">
        <v>0</v>
      </c>
      <c r="F1224" s="1">
        <v>0</v>
      </c>
      <c r="G1224" s="2">
        <f t="shared" si="22"/>
        <v>9841479.1811999995</v>
      </c>
      <c r="H1224" s="2">
        <f t="shared" si="23"/>
        <v>9.999999962747097E-2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6548750</v>
      </c>
      <c r="D1232" s="1">
        <f>BILANCA!E255</f>
        <v>2562848.69</v>
      </c>
      <c r="E1232" s="1">
        <v>0</v>
      </c>
      <c r="F1232" s="1">
        <v>0</v>
      </c>
      <c r="G1232" s="2">
        <f t="shared" si="22"/>
        <v>2906937.3976199999</v>
      </c>
      <c r="H1232" s="2">
        <f t="shared" si="23"/>
        <v>0.31000000005587935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785.4</v>
      </c>
      <c r="E1233" s="1">
        <v>0</v>
      </c>
      <c r="F1233" s="1">
        <v>0</v>
      </c>
      <c r="G1233" s="2">
        <f t="shared" si="22"/>
        <v>392.7</v>
      </c>
      <c r="H1233" s="2">
        <f t="shared" si="23"/>
        <v>0.39999999999997726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287167</v>
      </c>
      <c r="D1236" s="1">
        <f>BILANCA!E259</f>
        <v>545904.91</v>
      </c>
      <c r="E1236" s="1">
        <v>0</v>
      </c>
      <c r="F1236" s="1">
        <v>0</v>
      </c>
      <c r="G1236" s="2">
        <f t="shared" si="22"/>
        <v>348881.13546000002</v>
      </c>
      <c r="H1236" s="2">
        <f t="shared" si="23"/>
        <v>8.999999996740371E-2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287167</v>
      </c>
      <c r="D1237" s="1">
        <f>BILANCA!E260</f>
        <v>545904.91</v>
      </c>
      <c r="E1237" s="1">
        <v>0</v>
      </c>
      <c r="F1237" s="1">
        <v>0</v>
      </c>
      <c r="G1237" s="2">
        <f t="shared" si="22"/>
        <v>350260.11228</v>
      </c>
      <c r="H1237" s="2">
        <f t="shared" si="23"/>
        <v>8.999999996740371E-2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3075852</v>
      </c>
      <c r="D1240" s="1">
        <f>BILANCA!E264</f>
        <v>869322.74</v>
      </c>
      <c r="E1240" s="1">
        <v>0</v>
      </c>
      <c r="F1240" s="1">
        <v>0</v>
      </c>
      <c r="G1240" s="2">
        <f t="shared" si="22"/>
        <v>1237325.8523599999</v>
      </c>
      <c r="H1240" s="2">
        <f t="shared" si="23"/>
        <v>0.26000000000931323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22412043</v>
      </c>
      <c r="D1241" s="1">
        <f>BILANCA!E265</f>
        <v>14556291.470000001</v>
      </c>
      <c r="E1241" s="1">
        <v>0</v>
      </c>
      <c r="F1241" s="1">
        <v>0</v>
      </c>
      <c r="G1241" s="2">
        <f t="shared" si="22"/>
        <v>13293353.492520001</v>
      </c>
      <c r="H1241" s="2">
        <f t="shared" si="23"/>
        <v>0.47000000067055225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156</v>
      </c>
      <c r="D1243" s="1">
        <f>BILANCA!E267</f>
        <v>2417.5500000000002</v>
      </c>
      <c r="E1243" s="1">
        <v>0</v>
      </c>
      <c r="F1243" s="1">
        <v>0</v>
      </c>
      <c r="G1243" s="2">
        <f t="shared" si="24"/>
        <v>1297.6860000000001</v>
      </c>
      <c r="H1243" s="2">
        <f t="shared" si="23"/>
        <v>0.4499999999998181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18873499</v>
      </c>
      <c r="D1262" s="1">
        <f>BILANCA!E286</f>
        <v>12779028.76</v>
      </c>
      <c r="E1262" s="1">
        <v>0</v>
      </c>
      <c r="F1262" s="1">
        <v>0</v>
      </c>
      <c r="G1262" s="2">
        <f t="shared" si="24"/>
        <v>12396404.269080002</v>
      </c>
      <c r="H1262" s="2">
        <f t="shared" si="23"/>
        <v>0.24000000022351742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3559965</v>
      </c>
      <c r="D1264" s="1">
        <f>BILANCA!E288</f>
        <v>1028258.07</v>
      </c>
      <c r="E1264" s="1">
        <v>0</v>
      </c>
      <c r="F1264" s="1">
        <v>0</v>
      </c>
      <c r="G1264" s="2">
        <f t="shared" si="24"/>
        <v>1578231.2003400002</v>
      </c>
      <c r="H1264" s="2">
        <f t="shared" si="23"/>
        <v>6.9999999948777258E-2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422446</v>
      </c>
      <c r="D1266" s="1">
        <f>BILANCA!E290</f>
        <v>61286.879999999997</v>
      </c>
      <c r="E1266" s="1">
        <v>0</v>
      </c>
      <c r="F1266" s="1">
        <v>0</v>
      </c>
      <c r="G1266" s="2">
        <f t="shared" si="24"/>
        <v>154240.59207999997</v>
      </c>
      <c r="H1266" s="2">
        <f t="shared" si="23"/>
        <v>0.12000000000261934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22361475</v>
      </c>
      <c r="D1383" s="1">
        <f>'RAS-funkcijski'!E89</f>
        <v>16206915.949999999</v>
      </c>
      <c r="E1383" s="1">
        <v>0</v>
      </c>
      <c r="F1383" s="1">
        <v>0</v>
      </c>
      <c r="G1383" s="2">
        <f t="shared" si="24"/>
        <v>4655901.0865000002</v>
      </c>
      <c r="H1383" s="2">
        <f t="shared" si="27"/>
        <v>5.000000074505806E-2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22361475</v>
      </c>
      <c r="D1398" s="1">
        <f>'RAS-funkcijski'!E104</f>
        <v>16206915.949999999</v>
      </c>
      <c r="E1398" s="1">
        <v>0</v>
      </c>
      <c r="F1398" s="1">
        <v>0</v>
      </c>
      <c r="G1398" s="2">
        <f t="shared" si="24"/>
        <v>5477530.6899999995</v>
      </c>
      <c r="H1398" s="2">
        <f t="shared" si="27"/>
        <v>5.000000074505806E-2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22361475</v>
      </c>
      <c r="D1435" s="13">
        <f>'RAS-funkcijski'!E141</f>
        <v>16206915.949999999</v>
      </c>
      <c r="E1435" s="13">
        <v>0</v>
      </c>
      <c r="F1435" s="13">
        <v>0</v>
      </c>
      <c r="G1435" s="14">
        <f t="shared" si="24"/>
        <v>7504217.0453000003</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811.61</v>
      </c>
      <c r="E1436" s="6">
        <v>0</v>
      </c>
      <c r="F1436" s="6">
        <v>0</v>
      </c>
      <c r="G1436" s="7">
        <f t="shared" si="24"/>
        <v>1.6232200000000001</v>
      </c>
      <c r="H1436" s="7">
        <f t="shared" si="27"/>
        <v>0.38999999999998636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811.61</v>
      </c>
      <c r="E1453" s="1">
        <v>0</v>
      </c>
      <c r="F1453" s="1">
        <v>0</v>
      </c>
      <c r="G1453" s="2">
        <f t="shared" si="24"/>
        <v>29.217959999999998</v>
      </c>
      <c r="H1453" s="2">
        <f t="shared" si="27"/>
        <v>0.38999999999998636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811.61</v>
      </c>
      <c r="E1461" s="1">
        <v>0</v>
      </c>
      <c r="F1461" s="1">
        <v>0</v>
      </c>
      <c r="G1461" s="2">
        <f t="shared" si="24"/>
        <v>42.203719999999997</v>
      </c>
      <c r="H1461" s="2">
        <f t="shared" si="27"/>
        <v>0.38999999999998636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811.61</v>
      </c>
      <c r="E1467" s="1">
        <v>0</v>
      </c>
      <c r="F1467" s="1">
        <v>0</v>
      </c>
      <c r="G1467" s="2">
        <f t="shared" si="24"/>
        <v>51.943040000000003</v>
      </c>
      <c r="H1467" s="2">
        <f t="shared" si="27"/>
        <v>0.38999999999998636</v>
      </c>
      <c r="I1467" s="10">
        <f t="shared" si="31"/>
        <v>20.257785599999291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3982411.1</v>
      </c>
      <c r="D1480" s="6"/>
      <c r="E1480" s="6">
        <v>0</v>
      </c>
      <c r="F1480" s="6">
        <v>0</v>
      </c>
      <c r="G1480" s="7">
        <f t="shared" ref="G1480:G1580" si="34">B1480/1000*C1480</f>
        <v>3982.4111000000003</v>
      </c>
      <c r="H1480" s="7">
        <f t="shared" ref="H1480:H1580" si="35">ABS(C1480-ROUND(C1480,0))</f>
        <v>0.10000000009313226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17478985.560000002</v>
      </c>
      <c r="D1481" s="1">
        <v>0</v>
      </c>
      <c r="E1481" s="1">
        <v>0</v>
      </c>
      <c r="F1481" s="1">
        <v>0</v>
      </c>
      <c r="G1481" s="2">
        <f t="shared" si="34"/>
        <v>34957.971120000002</v>
      </c>
      <c r="H1481" s="2">
        <f t="shared" si="35"/>
        <v>0.43999999761581421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16365360.610000001</v>
      </c>
      <c r="D1483" s="1">
        <v>0</v>
      </c>
      <c r="E1483" s="1">
        <v>0</v>
      </c>
      <c r="F1483" s="1">
        <v>0</v>
      </c>
      <c r="G1483" s="2">
        <f t="shared" si="34"/>
        <v>65461.442440000006</v>
      </c>
      <c r="H1483" s="2">
        <f t="shared" si="35"/>
        <v>0.3899999987334013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10294463.560000001</v>
      </c>
      <c r="D1484" s="1">
        <v>0</v>
      </c>
      <c r="E1484" s="1">
        <v>0</v>
      </c>
      <c r="F1484" s="1">
        <v>0</v>
      </c>
      <c r="G1484" s="2">
        <f t="shared" si="34"/>
        <v>51472.317800000004</v>
      </c>
      <c r="H1484" s="2">
        <f t="shared" si="35"/>
        <v>0.43999999947845936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5098667.49</v>
      </c>
      <c r="D1485" s="1">
        <v>0</v>
      </c>
      <c r="E1485" s="1">
        <v>0</v>
      </c>
      <c r="F1485" s="1">
        <v>0</v>
      </c>
      <c r="G1485" s="2">
        <f t="shared" si="34"/>
        <v>30592.004940000003</v>
      </c>
      <c r="H1485" s="2">
        <f t="shared" si="35"/>
        <v>0.49000000022351742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15644.88</v>
      </c>
      <c r="D1486" s="1">
        <v>0</v>
      </c>
      <c r="E1486" s="1">
        <v>0</v>
      </c>
      <c r="F1486" s="1">
        <v>0</v>
      </c>
      <c r="G1486" s="2">
        <f t="shared" si="34"/>
        <v>109.51415999999999</v>
      </c>
      <c r="H1486" s="2">
        <f t="shared" si="35"/>
        <v>0.12000000000080036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956584.68</v>
      </c>
      <c r="D1491" s="1">
        <v>0</v>
      </c>
      <c r="E1491" s="1">
        <v>0</v>
      </c>
      <c r="F1491" s="1">
        <v>0</v>
      </c>
      <c r="G1491" s="2">
        <f t="shared" si="34"/>
        <v>11479.016160000001</v>
      </c>
      <c r="H1491" s="2">
        <f t="shared" si="35"/>
        <v>0.31999999994877726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1113624.95</v>
      </c>
      <c r="D1492" s="1">
        <v>0</v>
      </c>
      <c r="E1492" s="1">
        <v>0</v>
      </c>
      <c r="F1492" s="1">
        <v>0</v>
      </c>
      <c r="G1492" s="2">
        <f t="shared" si="34"/>
        <v>14477.124349999998</v>
      </c>
      <c r="H1492" s="2">
        <f t="shared" si="35"/>
        <v>5.0000000046566129E-2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20371851.709999997</v>
      </c>
      <c r="D1499" s="1">
        <v>0</v>
      </c>
      <c r="E1499" s="1">
        <v>0</v>
      </c>
      <c r="F1499" s="1">
        <v>0</v>
      </c>
      <c r="G1499" s="2">
        <f t="shared" si="34"/>
        <v>407437.03419999994</v>
      </c>
      <c r="H1499" s="2">
        <f t="shared" si="35"/>
        <v>0.29000000283122063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18897067.389999997</v>
      </c>
      <c r="D1501" s="1">
        <v>0</v>
      </c>
      <c r="E1501" s="1">
        <v>0</v>
      </c>
      <c r="F1501" s="1">
        <v>0</v>
      </c>
      <c r="G1501" s="2">
        <f t="shared" si="34"/>
        <v>415735.48257999989</v>
      </c>
      <c r="H1501" s="2">
        <f t="shared" si="35"/>
        <v>0.38999999687075615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10379840.939999999</v>
      </c>
      <c r="D1502" s="1">
        <v>0</v>
      </c>
      <c r="E1502" s="1">
        <v>0</v>
      </c>
      <c r="F1502" s="1">
        <v>0</v>
      </c>
      <c r="G1502" s="2">
        <f t="shared" si="34"/>
        <v>238736.34161999999</v>
      </c>
      <c r="H1502" s="2">
        <f t="shared" si="35"/>
        <v>6.0000000521540642E-2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7575498.5499999998</v>
      </c>
      <c r="D1503" s="1">
        <v>0</v>
      </c>
      <c r="E1503" s="1">
        <v>0</v>
      </c>
      <c r="F1503" s="1">
        <v>0</v>
      </c>
      <c r="G1503" s="2">
        <f t="shared" si="34"/>
        <v>181811.96520000001</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16424.68</v>
      </c>
      <c r="D1504" s="1">
        <v>0</v>
      </c>
      <c r="E1504" s="1">
        <v>0</v>
      </c>
      <c r="F1504" s="1">
        <v>0</v>
      </c>
      <c r="G1504" s="2">
        <f t="shared" si="34"/>
        <v>410.61700000000002</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925303.22</v>
      </c>
      <c r="D1509" s="1">
        <v>0</v>
      </c>
      <c r="E1509" s="1">
        <v>0</v>
      </c>
      <c r="F1509" s="1">
        <v>0</v>
      </c>
      <c r="G1509" s="2">
        <f t="shared" si="34"/>
        <v>27759.096599999997</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1474784.32</v>
      </c>
      <c r="D1510" s="1">
        <v>0</v>
      </c>
      <c r="E1510" s="1">
        <v>0</v>
      </c>
      <c r="F1510" s="1">
        <v>0</v>
      </c>
      <c r="G1510" s="2">
        <f t="shared" si="34"/>
        <v>45718.313920000001</v>
      </c>
      <c r="H1510" s="2">
        <f t="shared" si="35"/>
        <v>0.32000000006519258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1089544.9500000067</v>
      </c>
      <c r="D1517" s="1">
        <v>0</v>
      </c>
      <c r="E1517" s="1">
        <v>0</v>
      </c>
      <c r="F1517" s="1">
        <v>0</v>
      </c>
      <c r="G1517" s="2">
        <f t="shared" si="34"/>
        <v>41402.708100000251</v>
      </c>
      <c r="H1517" s="2">
        <f t="shared" si="35"/>
        <v>4.9999993294477463E-2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1089544.95</v>
      </c>
      <c r="D1576" s="1">
        <v>0</v>
      </c>
      <c r="E1576" s="1">
        <v>0</v>
      </c>
      <c r="F1576" s="1">
        <v>0</v>
      </c>
      <c r="G1576" s="2">
        <f t="shared" si="34"/>
        <v>105685.86014999999</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1028258.07</v>
      </c>
      <c r="D1578" s="1">
        <v>0</v>
      </c>
      <c r="E1578" s="1">
        <v>0</v>
      </c>
      <c r="F1578" s="1">
        <v>0</v>
      </c>
      <c r="G1578" s="2">
        <f t="shared" si="34"/>
        <v>101797.54893</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61286.879999999997</v>
      </c>
      <c r="D1579" s="1">
        <v>0</v>
      </c>
      <c r="E1579" s="1">
        <v>0</v>
      </c>
      <c r="F1579" s="1">
        <v>0</v>
      </c>
      <c r="G1579" s="2">
        <f t="shared" si="34"/>
        <v>6128.6880000000001</v>
      </c>
      <c r="H1579" s="2">
        <f t="shared" si="35"/>
        <v>0.12000000000261934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27781</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34093252</v>
      </c>
      <c r="I16" s="172">
        <f>'PR-RAS'!E6</f>
        <v>24758510.759999998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21662930</v>
      </c>
      <c r="I17" s="172">
        <f>'PR-RAS'!E151</f>
        <v>15172464.1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15577089</v>
      </c>
      <c r="I18" s="172">
        <f>'PR-RAS'!E645</f>
        <v>12629462.1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15826929</v>
      </c>
      <c r="I20" s="175">
        <f>BILANCA!E7</f>
        <v>16247913.500000002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26166043</v>
      </c>
      <c r="I21" s="177">
        <f>BILANCA!E68</f>
        <v>16340413.360000001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3982411</v>
      </c>
      <c r="I22" s="177">
        <f>BILANCA!E176</f>
        <v>1089544.95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38010561</v>
      </c>
      <c r="I23" s="179">
        <f>BILANCA!E237</f>
        <v>31498781.91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22361475</v>
      </c>
      <c r="I28" s="181">
        <f>'RAS-funkcijski'!E141</f>
        <v>16206915.949999999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811.61</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811.61</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3982411.1</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1089544.9500000067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1089544.95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010" sqref="E10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34093252</v>
      </c>
      <c r="E6" s="53">
        <f>E7+E44+E50+E82+E106+E124+E133+E139</f>
        <v>24758510.759999998</v>
      </c>
      <c r="F6" s="54">
        <f t="shared" ref="F6:F131" si="0">IF(D6&lt;&gt;0,IF(E6/D6&gt;=100,"&gt;&gt;100",E6/D6*100),"-")</f>
        <v>72.619974064075791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647646</v>
      </c>
      <c r="E50" s="53">
        <f>E51+E54+E59+E62+E65+E68+E71+E74+E77</f>
        <v>376992.72</v>
      </c>
      <c r="F50" s="54">
        <f t="shared" si="0"/>
        <v>58.209688626193937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427646</v>
      </c>
      <c r="E62" s="53">
        <f t="shared" si="13"/>
        <v>156992.72</v>
      </c>
      <c r="F62" s="54">
        <f t="shared" si="0"/>
        <v>36.710905749147656</v>
      </c>
    </row>
    <row r="63" spans="1:6" ht="12.75" customHeight="1" x14ac:dyDescent="0.2">
      <c r="A63" s="55">
        <v>6341</v>
      </c>
      <c r="B63" s="87" t="s">
        <v>169</v>
      </c>
      <c r="C63" s="52" t="s">
        <v>170</v>
      </c>
      <c r="D63" s="244">
        <v>427646</v>
      </c>
      <c r="E63" s="244">
        <v>156992.72</v>
      </c>
      <c r="F63" s="54">
        <f t="shared" si="0"/>
        <v>36.710905749147656</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220000</v>
      </c>
      <c r="E68" s="53">
        <f t="shared" si="15"/>
        <v>220000</v>
      </c>
      <c r="F68" s="54">
        <f t="shared" si="0"/>
        <v>100</v>
      </c>
    </row>
    <row r="69" spans="1:6" ht="12.75" customHeight="1" x14ac:dyDescent="0.2">
      <c r="A69" s="55" t="s">
        <v>181</v>
      </c>
      <c r="B69" s="87" t="s">
        <v>182</v>
      </c>
      <c r="C69" s="52" t="s">
        <v>181</v>
      </c>
      <c r="D69" s="244">
        <v>213600</v>
      </c>
      <c r="E69" s="244">
        <v>214400</v>
      </c>
      <c r="F69" s="54">
        <f t="shared" si="0"/>
        <v>100.374531835206</v>
      </c>
    </row>
    <row r="70" spans="1:6" ht="24" x14ac:dyDescent="0.2">
      <c r="A70" s="55" t="s">
        <v>183</v>
      </c>
      <c r="B70" s="87" t="s">
        <v>184</v>
      </c>
      <c r="C70" s="52" t="s">
        <v>183</v>
      </c>
      <c r="D70" s="244">
        <v>6400</v>
      </c>
      <c r="E70" s="244">
        <v>5600</v>
      </c>
      <c r="F70" s="54">
        <f t="shared" si="0"/>
        <v>87.5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338</v>
      </c>
      <c r="E82" s="53">
        <f t="shared" si="19"/>
        <v>198.91</v>
      </c>
      <c r="F82" s="54">
        <f t="shared" si="0"/>
        <v>58.849112426035497</v>
      </c>
    </row>
    <row r="83" spans="1:6" ht="12.75" customHeight="1" x14ac:dyDescent="0.2">
      <c r="A83" s="55">
        <v>641</v>
      </c>
      <c r="B83" s="87" t="s">
        <v>209</v>
      </c>
      <c r="C83" s="52" t="s">
        <v>210</v>
      </c>
      <c r="D83" s="53">
        <f t="shared" ref="D83:E83" si="20">SUM(D84:D90)</f>
        <v>338</v>
      </c>
      <c r="E83" s="53">
        <f t="shared" si="20"/>
        <v>198.91</v>
      </c>
      <c r="F83" s="54">
        <f t="shared" si="0"/>
        <v>58.849112426035497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338</v>
      </c>
      <c r="E85" s="244">
        <v>198.91</v>
      </c>
      <c r="F85" s="54">
        <f t="shared" si="0"/>
        <v>58.849112426035497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12172973</v>
      </c>
      <c r="E124" s="53">
        <f t="shared" si="27"/>
        <v>6497083.0199999996</v>
      </c>
      <c r="F124" s="54">
        <f t="shared" si="0"/>
        <v>53.373017585761509</v>
      </c>
    </row>
    <row r="125" spans="1:6" ht="12.75" customHeight="1" x14ac:dyDescent="0.2">
      <c r="A125" s="55">
        <v>661</v>
      </c>
      <c r="B125" s="88" t="s">
        <v>293</v>
      </c>
      <c r="C125" s="52" t="s">
        <v>294</v>
      </c>
      <c r="D125" s="53">
        <f t="shared" ref="D125:E125" si="28">SUM(D126:D127)</f>
        <v>12172973</v>
      </c>
      <c r="E125" s="53">
        <f t="shared" si="28"/>
        <v>6497083.0199999996</v>
      </c>
      <c r="F125" s="54">
        <f t="shared" si="0"/>
        <v>53.373017585761509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12172973</v>
      </c>
      <c r="E127" s="244">
        <v>6497083.0199999996</v>
      </c>
      <c r="F127" s="54">
        <f t="shared" si="0"/>
        <v>53.373017585761509</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21272295</v>
      </c>
      <c r="E133" s="53">
        <f t="shared" si="30"/>
        <v>17884236.109999999</v>
      </c>
      <c r="F133" s="54">
        <f t="shared" ref="F133:F223" si="31">IF(D133&lt;&gt;0,IF(E133/D133&gt;=100,"&gt;&gt;100",E133/D133*100),"-")</f>
        <v>84.072903793408287</v>
      </c>
    </row>
    <row r="134" spans="1:6" ht="24" x14ac:dyDescent="0.2">
      <c r="A134" s="55">
        <v>671</v>
      </c>
      <c r="B134" s="234" t="s">
        <v>311</v>
      </c>
      <c r="C134" s="52" t="s">
        <v>312</v>
      </c>
      <c r="D134" s="53">
        <f t="shared" ref="D134:E134" si="32">SUM(D135:D137)</f>
        <v>300000</v>
      </c>
      <c r="E134" s="53">
        <f t="shared" si="32"/>
        <v>300000</v>
      </c>
      <c r="F134" s="54">
        <f t="shared" si="31"/>
        <v>100</v>
      </c>
    </row>
    <row r="135" spans="1:6" ht="12.75" customHeight="1" x14ac:dyDescent="0.2">
      <c r="A135" s="55">
        <v>6711</v>
      </c>
      <c r="B135" s="87" t="s">
        <v>313</v>
      </c>
      <c r="C135" s="52" t="s">
        <v>314</v>
      </c>
      <c r="D135" s="244">
        <v>300000</v>
      </c>
      <c r="E135" s="244">
        <v>300000</v>
      </c>
      <c r="F135" s="54">
        <f t="shared" si="31"/>
        <v>100</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20972295</v>
      </c>
      <c r="E138" s="244">
        <v>17584236.109999999</v>
      </c>
      <c r="F138" s="54">
        <f t="shared" si="31"/>
        <v>83.84507327405035</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21662930</v>
      </c>
      <c r="E151" s="53">
        <f t="shared" si="35"/>
        <v>15172464.1</v>
      </c>
      <c r="F151" s="54">
        <f t="shared" si="31"/>
        <v>70.038836390091276</v>
      </c>
    </row>
    <row r="152" spans="1:6" ht="12.75" customHeight="1" x14ac:dyDescent="0.2">
      <c r="A152" s="55">
        <v>31</v>
      </c>
      <c r="B152" s="87" t="s">
        <v>346</v>
      </c>
      <c r="C152" s="52" t="s">
        <v>35</v>
      </c>
      <c r="D152" s="53">
        <f t="shared" ref="D152:E152" si="36">D153+D158+D159</f>
        <v>10495388</v>
      </c>
      <c r="E152" s="53">
        <f t="shared" si="36"/>
        <v>9947995.8300000001</v>
      </c>
      <c r="F152" s="54">
        <f t="shared" si="31"/>
        <v>94.784450370010148</v>
      </c>
    </row>
    <row r="153" spans="1:6" ht="12.75" customHeight="1" x14ac:dyDescent="0.2">
      <c r="A153" s="55">
        <v>311</v>
      </c>
      <c r="B153" s="87" t="s">
        <v>347</v>
      </c>
      <c r="C153" s="52" t="s">
        <v>348</v>
      </c>
      <c r="D153" s="53">
        <f t="shared" ref="D153:E153" si="37">SUM(D154:D157)</f>
        <v>8787637</v>
      </c>
      <c r="E153" s="53">
        <f t="shared" si="37"/>
        <v>8274629.5</v>
      </c>
      <c r="F153" s="54">
        <f t="shared" si="31"/>
        <v>94.162167827369288</v>
      </c>
    </row>
    <row r="154" spans="1:6" ht="12.75" customHeight="1" x14ac:dyDescent="0.2">
      <c r="A154" s="55">
        <v>3111</v>
      </c>
      <c r="B154" s="87" t="s">
        <v>349</v>
      </c>
      <c r="C154" s="52" t="s">
        <v>350</v>
      </c>
      <c r="D154" s="244">
        <v>7755493</v>
      </c>
      <c r="E154" s="244">
        <v>7378055.1799999997</v>
      </c>
      <c r="F154" s="54">
        <f t="shared" si="31"/>
        <v>95.133283983365075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126301</v>
      </c>
      <c r="E156" s="244">
        <v>94697.16</v>
      </c>
      <c r="F156" s="54">
        <f t="shared" si="31"/>
        <v>74.977363599654794</v>
      </c>
    </row>
    <row r="157" spans="1:6" ht="12.75" customHeight="1" x14ac:dyDescent="0.2">
      <c r="A157" s="55">
        <v>3114</v>
      </c>
      <c r="B157" s="87" t="s">
        <v>355</v>
      </c>
      <c r="C157" s="52" t="s">
        <v>356</v>
      </c>
      <c r="D157" s="244">
        <v>905843</v>
      </c>
      <c r="E157" s="244">
        <v>801877.16</v>
      </c>
      <c r="F157" s="54">
        <f t="shared" si="31"/>
        <v>88.522752839068147</v>
      </c>
    </row>
    <row r="158" spans="1:6" ht="12.75" customHeight="1" x14ac:dyDescent="0.2">
      <c r="A158" s="55">
        <v>312</v>
      </c>
      <c r="B158" s="87" t="s">
        <v>357</v>
      </c>
      <c r="C158" s="52" t="s">
        <v>358</v>
      </c>
      <c r="D158" s="244">
        <v>287037</v>
      </c>
      <c r="E158" s="244">
        <v>320544</v>
      </c>
      <c r="F158" s="54">
        <f t="shared" si="31"/>
        <v>111.6734079578591</v>
      </c>
    </row>
    <row r="159" spans="1:6" ht="12.75" customHeight="1" x14ac:dyDescent="0.2">
      <c r="A159" s="55">
        <v>313</v>
      </c>
      <c r="B159" s="87" t="s">
        <v>359</v>
      </c>
      <c r="C159" s="52" t="s">
        <v>360</v>
      </c>
      <c r="D159" s="53">
        <f t="shared" ref="D159:E159" si="38">SUM(D160:D162)</f>
        <v>1420714</v>
      </c>
      <c r="E159" s="53">
        <f t="shared" si="38"/>
        <v>1352822.33</v>
      </c>
      <c r="F159" s="54">
        <f t="shared" si="31"/>
        <v>95.221299290356825</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1420714</v>
      </c>
      <c r="E161" s="244">
        <v>1352822.33</v>
      </c>
      <c r="F161" s="54">
        <f t="shared" si="31"/>
        <v>95.221299290356825</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10899408</v>
      </c>
      <c r="E163" s="53">
        <f t="shared" si="39"/>
        <v>5154366.580000001</v>
      </c>
      <c r="F163" s="54">
        <f t="shared" si="31"/>
        <v>47.290335218206359</v>
      </c>
    </row>
    <row r="164" spans="1:6" ht="12.75" customHeight="1" x14ac:dyDescent="0.2">
      <c r="A164" s="55">
        <v>321</v>
      </c>
      <c r="B164" s="87" t="s">
        <v>368</v>
      </c>
      <c r="C164" s="52" t="s">
        <v>369</v>
      </c>
      <c r="D164" s="53">
        <f t="shared" ref="D164:E164" si="40">SUM(D165:D168)</f>
        <v>281531</v>
      </c>
      <c r="E164" s="53">
        <f t="shared" si="40"/>
        <v>351678.87</v>
      </c>
      <c r="F164" s="54">
        <f t="shared" si="31"/>
        <v>124.91657046648503</v>
      </c>
    </row>
    <row r="165" spans="1:6" ht="12.75" customHeight="1" x14ac:dyDescent="0.2">
      <c r="A165" s="55">
        <v>3211</v>
      </c>
      <c r="B165" s="87" t="s">
        <v>370</v>
      </c>
      <c r="C165" s="52" t="s">
        <v>371</v>
      </c>
      <c r="D165" s="244">
        <v>8789</v>
      </c>
      <c r="E165" s="244">
        <v>22757.87</v>
      </c>
      <c r="F165" s="54">
        <f t="shared" si="31"/>
        <v>258.93582887700535</v>
      </c>
    </row>
    <row r="166" spans="1:6" ht="12.75" customHeight="1" x14ac:dyDescent="0.2">
      <c r="A166" s="55">
        <v>3212</v>
      </c>
      <c r="B166" s="87" t="s">
        <v>372</v>
      </c>
      <c r="C166" s="52" t="s">
        <v>373</v>
      </c>
      <c r="D166" s="244">
        <v>223625</v>
      </c>
      <c r="E166" s="244">
        <v>262004.89</v>
      </c>
      <c r="F166" s="54">
        <f t="shared" si="31"/>
        <v>117.16261151481275</v>
      </c>
    </row>
    <row r="167" spans="1:6" ht="12.75" customHeight="1" x14ac:dyDescent="0.2">
      <c r="A167" s="55">
        <v>3213</v>
      </c>
      <c r="B167" s="87" t="s">
        <v>374</v>
      </c>
      <c r="C167" s="52" t="s">
        <v>375</v>
      </c>
      <c r="D167" s="244">
        <v>49117</v>
      </c>
      <c r="E167" s="244">
        <v>66916.11</v>
      </c>
      <c r="F167" s="54">
        <f t="shared" si="31"/>
        <v>136.23818637131745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8469279</v>
      </c>
      <c r="E169" s="53">
        <f t="shared" si="41"/>
        <v>2660121.98</v>
      </c>
      <c r="F169" s="54">
        <f t="shared" si="31"/>
        <v>31.409072484210288</v>
      </c>
    </row>
    <row r="170" spans="1:6" ht="12.75" customHeight="1" x14ac:dyDescent="0.2">
      <c r="A170" s="55">
        <v>3221</v>
      </c>
      <c r="B170" s="87" t="s">
        <v>380</v>
      </c>
      <c r="C170" s="52" t="s">
        <v>381</v>
      </c>
      <c r="D170" s="244">
        <v>134709</v>
      </c>
      <c r="E170" s="244">
        <v>121425.37</v>
      </c>
      <c r="F170" s="54">
        <f t="shared" si="31"/>
        <v>90.139018179928584</v>
      </c>
    </row>
    <row r="171" spans="1:6" ht="12.75" customHeight="1" x14ac:dyDescent="0.2">
      <c r="A171" s="55">
        <v>3222</v>
      </c>
      <c r="B171" s="87" t="s">
        <v>382</v>
      </c>
      <c r="C171" s="52" t="s">
        <v>383</v>
      </c>
      <c r="D171" s="244">
        <v>8085657</v>
      </c>
      <c r="E171" s="244">
        <v>2291847.75</v>
      </c>
      <c r="F171" s="54">
        <f t="shared" si="31"/>
        <v>28.344607618156449</v>
      </c>
    </row>
    <row r="172" spans="1:6" ht="12.75" customHeight="1" x14ac:dyDescent="0.2">
      <c r="A172" s="55">
        <v>3223</v>
      </c>
      <c r="B172" s="87" t="s">
        <v>384</v>
      </c>
      <c r="C172" s="52" t="s">
        <v>385</v>
      </c>
      <c r="D172" s="244">
        <v>171213</v>
      </c>
      <c r="E172" s="244">
        <v>200111.58</v>
      </c>
      <c r="F172" s="54">
        <f t="shared" si="31"/>
        <v>116.87873000297874</v>
      </c>
    </row>
    <row r="173" spans="1:6" ht="12.75" customHeight="1" x14ac:dyDescent="0.2">
      <c r="A173" s="55">
        <v>3224</v>
      </c>
      <c r="B173" s="87" t="s">
        <v>386</v>
      </c>
      <c r="C173" s="52" t="s">
        <v>387</v>
      </c>
      <c r="D173" s="244"/>
      <c r="E173" s="244"/>
      <c r="F173" s="54" t="str">
        <f t="shared" si="31"/>
        <v>-</v>
      </c>
    </row>
    <row r="174" spans="1:6" ht="12.75" customHeight="1" x14ac:dyDescent="0.2">
      <c r="A174" s="55">
        <v>3225</v>
      </c>
      <c r="B174" s="87" t="s">
        <v>388</v>
      </c>
      <c r="C174" s="52" t="s">
        <v>389</v>
      </c>
      <c r="D174" s="244">
        <v>32491</v>
      </c>
      <c r="E174" s="244">
        <v>28755.42</v>
      </c>
      <c r="F174" s="54">
        <f t="shared" si="31"/>
        <v>88.502723831214794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45209</v>
      </c>
      <c r="E176" s="244">
        <v>17981.86</v>
      </c>
      <c r="F176" s="54">
        <f t="shared" si="31"/>
        <v>39.774956314008278</v>
      </c>
    </row>
    <row r="177" spans="1:6" ht="12.75" customHeight="1" x14ac:dyDescent="0.2">
      <c r="A177" s="55">
        <v>323</v>
      </c>
      <c r="B177" s="87" t="s">
        <v>394</v>
      </c>
      <c r="C177" s="52" t="s">
        <v>395</v>
      </c>
      <c r="D177" s="53">
        <f t="shared" ref="D177:E177" si="42">SUM(D178:D186)</f>
        <v>1922222</v>
      </c>
      <c r="E177" s="53">
        <f t="shared" si="42"/>
        <v>1889964.0000000002</v>
      </c>
      <c r="F177" s="54">
        <f t="shared" si="31"/>
        <v>98.321837956281854</v>
      </c>
    </row>
    <row r="178" spans="1:6" ht="12.75" customHeight="1" x14ac:dyDescent="0.2">
      <c r="A178" s="55">
        <v>3231</v>
      </c>
      <c r="B178" s="87" t="s">
        <v>396</v>
      </c>
      <c r="C178" s="52" t="s">
        <v>397</v>
      </c>
      <c r="D178" s="244">
        <v>158266</v>
      </c>
      <c r="E178" s="244">
        <v>143861.07</v>
      </c>
      <c r="F178" s="54">
        <f t="shared" si="31"/>
        <v>90.898278847004406</v>
      </c>
    </row>
    <row r="179" spans="1:6" ht="12.75" customHeight="1" x14ac:dyDescent="0.2">
      <c r="A179" s="55">
        <v>3232</v>
      </c>
      <c r="B179" s="87" t="s">
        <v>398</v>
      </c>
      <c r="C179" s="52" t="s">
        <v>399</v>
      </c>
      <c r="D179" s="244">
        <v>350087</v>
      </c>
      <c r="E179" s="244">
        <v>360026.33</v>
      </c>
      <c r="F179" s="54">
        <f t="shared" si="31"/>
        <v>102.8391028515769</v>
      </c>
    </row>
    <row r="180" spans="1:6" ht="12.75" customHeight="1" x14ac:dyDescent="0.2">
      <c r="A180" s="55">
        <v>3233</v>
      </c>
      <c r="B180" s="87" t="s">
        <v>400</v>
      </c>
      <c r="C180" s="52" t="s">
        <v>401</v>
      </c>
      <c r="D180" s="244">
        <v>22115</v>
      </c>
      <c r="E180" s="244">
        <v>14006.26</v>
      </c>
      <c r="F180" s="54">
        <f t="shared" si="31"/>
        <v>63.333755369658604</v>
      </c>
    </row>
    <row r="181" spans="1:6" ht="12.75" customHeight="1" x14ac:dyDescent="0.2">
      <c r="A181" s="55">
        <v>3234</v>
      </c>
      <c r="B181" s="87" t="s">
        <v>402</v>
      </c>
      <c r="C181" s="52" t="s">
        <v>403</v>
      </c>
      <c r="D181" s="244">
        <v>192575</v>
      </c>
      <c r="E181" s="244">
        <v>189672.38</v>
      </c>
      <c r="F181" s="54">
        <f t="shared" si="31"/>
        <v>98.492732701544867</v>
      </c>
    </row>
    <row r="182" spans="1:6" ht="12.75" customHeight="1" x14ac:dyDescent="0.2">
      <c r="A182" s="55">
        <v>3235</v>
      </c>
      <c r="B182" s="87" t="s">
        <v>404</v>
      </c>
      <c r="C182" s="52" t="s">
        <v>405</v>
      </c>
      <c r="D182" s="244">
        <v>13649</v>
      </c>
      <c r="E182" s="244">
        <v>12967.54</v>
      </c>
      <c r="F182" s="54">
        <f t="shared" si="31"/>
        <v>95.007253278628482</v>
      </c>
    </row>
    <row r="183" spans="1:6" ht="12.75" customHeight="1" x14ac:dyDescent="0.2">
      <c r="A183" s="55">
        <v>3236</v>
      </c>
      <c r="B183" s="87" t="s">
        <v>406</v>
      </c>
      <c r="C183" s="52" t="s">
        <v>407</v>
      </c>
      <c r="D183" s="244">
        <v>176466</v>
      </c>
      <c r="E183" s="244">
        <v>210539.67</v>
      </c>
      <c r="F183" s="54">
        <f t="shared" si="31"/>
        <v>119.30891503179085</v>
      </c>
    </row>
    <row r="184" spans="1:6" ht="12.75" customHeight="1" x14ac:dyDescent="0.2">
      <c r="A184" s="55">
        <v>3237</v>
      </c>
      <c r="B184" s="87" t="s">
        <v>408</v>
      </c>
      <c r="C184" s="52" t="s">
        <v>409</v>
      </c>
      <c r="D184" s="244">
        <v>661169</v>
      </c>
      <c r="E184" s="244">
        <v>584053.49</v>
      </c>
      <c r="F184" s="54">
        <f t="shared" si="31"/>
        <v>88.336490367818215</v>
      </c>
    </row>
    <row r="185" spans="1:6" ht="12.75" customHeight="1" x14ac:dyDescent="0.2">
      <c r="A185" s="55">
        <v>3238</v>
      </c>
      <c r="B185" s="87" t="s">
        <v>410</v>
      </c>
      <c r="C185" s="52" t="s">
        <v>411</v>
      </c>
      <c r="D185" s="244">
        <v>93975</v>
      </c>
      <c r="E185" s="244">
        <v>100172.03</v>
      </c>
      <c r="F185" s="54">
        <f t="shared" si="31"/>
        <v>106.59433891992552</v>
      </c>
    </row>
    <row r="186" spans="1:6" ht="12.75" customHeight="1" x14ac:dyDescent="0.2">
      <c r="A186" s="55">
        <v>3239</v>
      </c>
      <c r="B186" s="87" t="s">
        <v>412</v>
      </c>
      <c r="C186" s="52" t="s">
        <v>413</v>
      </c>
      <c r="D186" s="244">
        <v>253920</v>
      </c>
      <c r="E186" s="244">
        <v>274665.23</v>
      </c>
      <c r="F186" s="54">
        <f t="shared" si="31"/>
        <v>108.1699866099559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226376</v>
      </c>
      <c r="E188" s="53">
        <f t="shared" si="43"/>
        <v>252601.73</v>
      </c>
      <c r="F188" s="54">
        <f t="shared" si="31"/>
        <v>111.58503109870306</v>
      </c>
    </row>
    <row r="189" spans="1:6" ht="12.75" customHeight="1" x14ac:dyDescent="0.2">
      <c r="A189" s="55">
        <v>3291</v>
      </c>
      <c r="B189" s="234" t="s">
        <v>418</v>
      </c>
      <c r="C189" s="52" t="s">
        <v>419</v>
      </c>
      <c r="D189" s="244">
        <v>46147</v>
      </c>
      <c r="E189" s="244">
        <v>59573.23</v>
      </c>
      <c r="F189" s="54">
        <f t="shared" si="31"/>
        <v>129.09448068130106</v>
      </c>
    </row>
    <row r="190" spans="1:6" ht="12.75" customHeight="1" x14ac:dyDescent="0.2">
      <c r="A190" s="55">
        <v>3292</v>
      </c>
      <c r="B190" s="87" t="s">
        <v>420</v>
      </c>
      <c r="C190" s="52" t="s">
        <v>421</v>
      </c>
      <c r="D190" s="244">
        <v>40757</v>
      </c>
      <c r="E190" s="244">
        <v>48343.66</v>
      </c>
      <c r="F190" s="54">
        <f t="shared" si="31"/>
        <v>118.61437299114263</v>
      </c>
    </row>
    <row r="191" spans="1:6" ht="12.75" customHeight="1" x14ac:dyDescent="0.2">
      <c r="A191" s="55">
        <v>3293</v>
      </c>
      <c r="B191" s="87" t="s">
        <v>422</v>
      </c>
      <c r="C191" s="52" t="s">
        <v>423</v>
      </c>
      <c r="D191" s="244">
        <v>20493</v>
      </c>
      <c r="E191" s="244">
        <v>33124.160000000003</v>
      </c>
      <c r="F191" s="54">
        <f t="shared" si="31"/>
        <v>161.63646123066414</v>
      </c>
    </row>
    <row r="192" spans="1:6" ht="12.75" customHeight="1" x14ac:dyDescent="0.2">
      <c r="A192" s="55">
        <v>3294</v>
      </c>
      <c r="B192" s="87" t="s">
        <v>424</v>
      </c>
      <c r="C192" s="52" t="s">
        <v>425</v>
      </c>
      <c r="D192" s="244">
        <v>10353</v>
      </c>
      <c r="E192" s="244">
        <v>11532</v>
      </c>
      <c r="F192" s="54">
        <f t="shared" si="31"/>
        <v>111.38800347725297</v>
      </c>
    </row>
    <row r="193" spans="1:6" ht="12.75" customHeight="1" x14ac:dyDescent="0.2">
      <c r="A193" s="55">
        <v>3295</v>
      </c>
      <c r="B193" s="87" t="s">
        <v>426</v>
      </c>
      <c r="C193" s="52" t="s">
        <v>427</v>
      </c>
      <c r="D193" s="244">
        <v>55985</v>
      </c>
      <c r="E193" s="244">
        <v>63910</v>
      </c>
      <c r="F193" s="54">
        <f t="shared" si="31"/>
        <v>114.15557738680005</v>
      </c>
    </row>
    <row r="194" spans="1:6" ht="12.75" customHeight="1" x14ac:dyDescent="0.2">
      <c r="A194" s="55" t="s">
        <v>428</v>
      </c>
      <c r="B194" s="87" t="s">
        <v>429</v>
      </c>
      <c r="C194" s="52" t="s">
        <v>428</v>
      </c>
      <c r="D194" s="244"/>
      <c r="E194" s="244">
        <v>15063.3</v>
      </c>
      <c r="F194" s="54" t="str">
        <f t="shared" si="31"/>
        <v>-</v>
      </c>
    </row>
    <row r="195" spans="1:6" ht="12.75" customHeight="1" x14ac:dyDescent="0.2">
      <c r="A195" s="55">
        <v>3299</v>
      </c>
      <c r="B195" s="87" t="s">
        <v>430</v>
      </c>
      <c r="C195" s="52" t="s">
        <v>431</v>
      </c>
      <c r="D195" s="244">
        <v>52641</v>
      </c>
      <c r="E195" s="244">
        <v>21055.38</v>
      </c>
      <c r="F195" s="54">
        <f t="shared" si="31"/>
        <v>39.998062346839916</v>
      </c>
    </row>
    <row r="196" spans="1:6" ht="12.75" customHeight="1" x14ac:dyDescent="0.2">
      <c r="A196" s="55">
        <v>34</v>
      </c>
      <c r="B196" s="234" t="s">
        <v>432</v>
      </c>
      <c r="C196" s="52" t="s">
        <v>433</v>
      </c>
      <c r="D196" s="53">
        <f t="shared" ref="D196:E196" si="44">D197+D202+D210</f>
        <v>15778</v>
      </c>
      <c r="E196" s="53">
        <f t="shared" si="44"/>
        <v>15676.08</v>
      </c>
      <c r="F196" s="54">
        <f t="shared" si="31"/>
        <v>99.354037267080741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15778</v>
      </c>
      <c r="E210" s="53">
        <f t="shared" si="47"/>
        <v>15676.08</v>
      </c>
      <c r="F210" s="54">
        <f t="shared" si="31"/>
        <v>99.354037267080741</v>
      </c>
    </row>
    <row r="211" spans="1:6" ht="12.75" customHeight="1" x14ac:dyDescent="0.2">
      <c r="A211" s="55">
        <v>3431</v>
      </c>
      <c r="B211" s="234" t="s">
        <v>462</v>
      </c>
      <c r="C211" s="52" t="s">
        <v>463</v>
      </c>
      <c r="D211" s="244">
        <v>15778</v>
      </c>
      <c r="E211" s="244">
        <v>15676.08</v>
      </c>
      <c r="F211" s="54">
        <f t="shared" si="31"/>
        <v>99.354037267080741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252356</v>
      </c>
      <c r="E224" s="53">
        <f t="shared" si="51"/>
        <v>54425.61</v>
      </c>
      <c r="F224" s="54">
        <f t="shared" ref="F224:F235" si="52">IF(D224&lt;&gt;0,IF(E224/D224&gt;=100,"&gt;&gt;100",E224/D224*100),"-")</f>
        <v>21.566996623817147</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252356</v>
      </c>
      <c r="E247" s="53">
        <f t="shared" si="62"/>
        <v>54425.61</v>
      </c>
      <c r="F247" s="54">
        <f t="shared" si="61"/>
        <v>21.566996623817147</v>
      </c>
    </row>
    <row r="248" spans="1:6" ht="12.75" customHeight="1" x14ac:dyDescent="0.2">
      <c r="A248" s="55" t="s">
        <v>536</v>
      </c>
      <c r="B248" s="87" t="s">
        <v>199</v>
      </c>
      <c r="C248" s="52" t="s">
        <v>536</v>
      </c>
      <c r="D248" s="244">
        <v>252356</v>
      </c>
      <c r="E248" s="244">
        <v>54425.61</v>
      </c>
      <c r="F248" s="54">
        <f t="shared" si="61"/>
        <v>21.566996623817147</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21662930</v>
      </c>
      <c r="E289" s="53">
        <f t="shared" si="79"/>
        <v>15172464.1</v>
      </c>
      <c r="F289" s="54">
        <f t="shared" si="76"/>
        <v>70.038836390091276</v>
      </c>
    </row>
    <row r="290" spans="1:6" ht="12.75" customHeight="1" x14ac:dyDescent="0.2">
      <c r="A290" s="55" t="s">
        <v>605</v>
      </c>
      <c r="B290" s="87" t="s">
        <v>616</v>
      </c>
      <c r="C290" s="52" t="s">
        <v>617</v>
      </c>
      <c r="D290" s="53">
        <f>IF(D6&gt;=D289,D6-D289,0)</f>
        <v>12430322</v>
      </c>
      <c r="E290" s="53">
        <f>IF(E6&gt;=E289,E6-E289,0)</f>
        <v>9586046.6599999983</v>
      </c>
      <c r="F290" s="54">
        <f t="shared" si="76"/>
        <v>77.118248907791752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3844534</v>
      </c>
      <c r="E292" s="244"/>
      <c r="F292" s="54">
        <f t="shared" si="76"/>
        <v>0</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6549603</v>
      </c>
      <c r="E294" s="244"/>
      <c r="F294" s="54">
        <f t="shared" si="76"/>
        <v>0</v>
      </c>
    </row>
    <row r="295" spans="1:6" ht="24" x14ac:dyDescent="0.2">
      <c r="A295" s="55">
        <v>9661</v>
      </c>
      <c r="B295" s="87" t="s">
        <v>626</v>
      </c>
      <c r="C295" s="52" t="s">
        <v>627</v>
      </c>
      <c r="D295" s="244">
        <v>1149567</v>
      </c>
      <c r="E295" s="244"/>
      <c r="F295" s="54">
        <f t="shared" si="76"/>
        <v>0</v>
      </c>
    </row>
    <row r="296" spans="1:6" ht="12.75" customHeight="1" x14ac:dyDescent="0.2">
      <c r="A296" s="57" t="s">
        <v>628</v>
      </c>
      <c r="B296" s="235" t="s">
        <v>629</v>
      </c>
      <c r="C296" s="58" t="s">
        <v>628</v>
      </c>
      <c r="D296" s="245">
        <v>5400036</v>
      </c>
      <c r="E296" s="245"/>
      <c r="F296" s="59">
        <f t="shared" si="76"/>
        <v>0</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778</v>
      </c>
      <c r="E298" s="53">
        <f t="shared" si="80"/>
        <v>779.07</v>
      </c>
      <c r="F298" s="54">
        <f t="shared" ref="F298:F418" si="81">IF(D298&lt;&gt;0,IF(E298/D298&gt;=100,"&gt;&gt;100",E298/D298*100),"-")</f>
        <v>100.13753213367609</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778</v>
      </c>
      <c r="E311" s="53">
        <f t="shared" si="85"/>
        <v>779.07</v>
      </c>
      <c r="F311" s="54">
        <f t="shared" si="81"/>
        <v>100.13753213367609</v>
      </c>
    </row>
    <row r="312" spans="1:6" ht="12.75" customHeight="1" x14ac:dyDescent="0.2">
      <c r="A312" s="55">
        <v>721</v>
      </c>
      <c r="B312" s="87" t="s">
        <v>659</v>
      </c>
      <c r="C312" s="52" t="s">
        <v>660</v>
      </c>
      <c r="D312" s="53">
        <f t="shared" ref="D312:E312" si="86">SUM(D313:D316)</f>
        <v>778</v>
      </c>
      <c r="E312" s="53">
        <f t="shared" si="86"/>
        <v>779.07</v>
      </c>
      <c r="F312" s="54">
        <f t="shared" si="81"/>
        <v>100.13753213367609</v>
      </c>
    </row>
    <row r="313" spans="1:6" ht="12.75" customHeight="1" x14ac:dyDescent="0.2">
      <c r="A313" s="55">
        <v>7211</v>
      </c>
      <c r="B313" s="87" t="s">
        <v>661</v>
      </c>
      <c r="C313" s="52" t="s">
        <v>662</v>
      </c>
      <c r="D313" s="244">
        <v>778</v>
      </c>
      <c r="E313" s="244">
        <v>779.07</v>
      </c>
      <c r="F313" s="54">
        <f t="shared" si="81"/>
        <v>100.13753213367609</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698545</v>
      </c>
      <c r="E350" s="53">
        <f t="shared" si="95"/>
        <v>1034451.8499999999</v>
      </c>
      <c r="F350" s="54">
        <f t="shared" si="81"/>
        <v>148.08664438225165</v>
      </c>
    </row>
    <row r="351" spans="1:6" ht="12.75" customHeight="1" x14ac:dyDescent="0.2">
      <c r="A351" s="55">
        <v>41</v>
      </c>
      <c r="B351" s="87" t="s">
        <v>737</v>
      </c>
      <c r="C351" s="52" t="s">
        <v>738</v>
      </c>
      <c r="D351" s="53">
        <f t="shared" ref="D351:E351" si="96">D352+D356</f>
        <v>15962</v>
      </c>
      <c r="E351" s="53">
        <f t="shared" si="96"/>
        <v>4135.7700000000004</v>
      </c>
      <c r="F351" s="54">
        <f t="shared" si="81"/>
        <v>25.91009898508959</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15962</v>
      </c>
      <c r="E356" s="53">
        <f t="shared" si="98"/>
        <v>4135.7700000000004</v>
      </c>
      <c r="F356" s="54">
        <f t="shared" si="81"/>
        <v>25.91009898508959</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15962</v>
      </c>
      <c r="E359" s="244">
        <v>4135.7700000000004</v>
      </c>
      <c r="F359" s="54">
        <f t="shared" si="81"/>
        <v>25.91009898508959</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682583</v>
      </c>
      <c r="E363" s="53">
        <f t="shared" si="99"/>
        <v>578177.91999999993</v>
      </c>
      <c r="F363" s="54">
        <f t="shared" si="81"/>
        <v>84.704412503680857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682583</v>
      </c>
      <c r="E369" s="53">
        <f t="shared" si="101"/>
        <v>406092.33999999997</v>
      </c>
      <c r="F369" s="54">
        <f t="shared" si="81"/>
        <v>59.493474053704823</v>
      </c>
    </row>
    <row r="370" spans="1:6" ht="12.75" customHeight="1" x14ac:dyDescent="0.2">
      <c r="A370" s="55">
        <v>4221</v>
      </c>
      <c r="B370" s="87" t="s">
        <v>671</v>
      </c>
      <c r="C370" s="52" t="s">
        <v>763</v>
      </c>
      <c r="D370" s="244">
        <v>89817</v>
      </c>
      <c r="E370" s="244">
        <v>23834.26</v>
      </c>
      <c r="F370" s="54">
        <f t="shared" si="81"/>
        <v>26.536468597258867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6958</v>
      </c>
      <c r="E372" s="244">
        <v>8541.7900000000009</v>
      </c>
      <c r="F372" s="54">
        <f t="shared" si="81"/>
        <v>122.76214429433747</v>
      </c>
    </row>
    <row r="373" spans="1:6" ht="12.75" customHeight="1" x14ac:dyDescent="0.2">
      <c r="A373" s="55">
        <v>4224</v>
      </c>
      <c r="B373" s="87" t="s">
        <v>677</v>
      </c>
      <c r="C373" s="52" t="s">
        <v>767</v>
      </c>
      <c r="D373" s="244">
        <v>585808</v>
      </c>
      <c r="E373" s="244">
        <v>373716.29</v>
      </c>
      <c r="F373" s="54">
        <f t="shared" si="81"/>
        <v>63.795013041815743</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172085.58</v>
      </c>
      <c r="F378" s="54" t="str">
        <f t="shared" si="81"/>
        <v>-</v>
      </c>
    </row>
    <row r="379" spans="1:6" ht="12.75" customHeight="1" x14ac:dyDescent="0.2">
      <c r="A379" s="55">
        <v>4231</v>
      </c>
      <c r="B379" s="87" t="s">
        <v>689</v>
      </c>
      <c r="C379" s="52" t="s">
        <v>774</v>
      </c>
      <c r="D379" s="244"/>
      <c r="E379" s="244">
        <v>172085.58</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452138.16</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v>452138.16</v>
      </c>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697767</v>
      </c>
      <c r="E408" s="53">
        <f t="shared" si="111"/>
        <v>1033672.7799999999</v>
      </c>
      <c r="F408" s="54">
        <f t="shared" si="81"/>
        <v>148.14010694114222</v>
      </c>
    </row>
    <row r="409" spans="1:6" ht="12.75" customHeight="1" x14ac:dyDescent="0.2">
      <c r="A409" s="55">
        <v>92212</v>
      </c>
      <c r="B409" s="87" t="s">
        <v>820</v>
      </c>
      <c r="C409" s="52" t="s">
        <v>821</v>
      </c>
      <c r="D409" s="244"/>
      <c r="E409" s="244">
        <v>4077088.22</v>
      </c>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34094030</v>
      </c>
      <c r="E412" s="53">
        <f>E6+E298</f>
        <v>24759289.829999998</v>
      </c>
      <c r="F412" s="54">
        <f t="shared" si="81"/>
        <v>72.620601993956129</v>
      </c>
    </row>
    <row r="413" spans="1:6" ht="12.75" customHeight="1" x14ac:dyDescent="0.2">
      <c r="A413" s="55" t="s">
        <v>605</v>
      </c>
      <c r="B413" s="87" t="s">
        <v>828</v>
      </c>
      <c r="C413" s="52" t="s">
        <v>829</v>
      </c>
      <c r="D413" s="53">
        <f t="shared" ref="D413:E413" si="112">D289+D350</f>
        <v>22361475</v>
      </c>
      <c r="E413" s="53">
        <f t="shared" si="112"/>
        <v>16206915.949999999</v>
      </c>
      <c r="F413" s="54">
        <f t="shared" si="81"/>
        <v>72.476954002363442</v>
      </c>
    </row>
    <row r="414" spans="1:6" ht="12.75" customHeight="1" x14ac:dyDescent="0.2">
      <c r="A414" s="55" t="s">
        <v>605</v>
      </c>
      <c r="B414" s="87" t="s">
        <v>830</v>
      </c>
      <c r="C414" s="52" t="s">
        <v>831</v>
      </c>
      <c r="D414" s="53">
        <f t="shared" ref="D414:E414" si="113">IF(D412&gt;=D413,D412-D413,0)</f>
        <v>11732555</v>
      </c>
      <c r="E414" s="53">
        <f t="shared" si="113"/>
        <v>8552373.879999999</v>
      </c>
      <c r="F414" s="54">
        <f t="shared" si="81"/>
        <v>72.894385579270661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3844534</v>
      </c>
      <c r="E416" s="53">
        <f t="shared" si="115"/>
        <v>4077088.22</v>
      </c>
      <c r="F416" s="54">
        <f t="shared" si="81"/>
        <v>106.048957298856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6549603</v>
      </c>
      <c r="E418" s="64">
        <f t="shared" si="117"/>
        <v>0</v>
      </c>
      <c r="F418" s="59">
        <f t="shared" si="81"/>
        <v>0</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34094030</v>
      </c>
      <c r="E639" s="53">
        <f t="shared" si="180"/>
        <v>24759289.829999998</v>
      </c>
      <c r="F639" s="54">
        <f t="shared" si="119"/>
        <v>72.620601993956129</v>
      </c>
    </row>
    <row r="640" spans="1:6" ht="12.75" customHeight="1" x14ac:dyDescent="0.2">
      <c r="A640" s="55" t="s">
        <v>605</v>
      </c>
      <c r="B640" s="87" t="s">
        <v>1274</v>
      </c>
      <c r="C640" s="52" t="s">
        <v>1275</v>
      </c>
      <c r="D640" s="53">
        <f t="shared" ref="D640:E640" si="181">D413+D528</f>
        <v>22361475</v>
      </c>
      <c r="E640" s="53">
        <f t="shared" si="181"/>
        <v>16206915.949999999</v>
      </c>
      <c r="F640" s="54">
        <f t="shared" si="119"/>
        <v>72.476954002363442</v>
      </c>
    </row>
    <row r="641" spans="1:6" ht="12.75" customHeight="1" x14ac:dyDescent="0.2">
      <c r="A641" s="55" t="s">
        <v>605</v>
      </c>
      <c r="B641" s="87" t="s">
        <v>1276</v>
      </c>
      <c r="C641" s="52" t="s">
        <v>1277</v>
      </c>
      <c r="D641" s="53">
        <f t="shared" ref="D641:E641" si="182">IF(D639&gt;=D640,D639-D640,0)</f>
        <v>11732555</v>
      </c>
      <c r="E641" s="53">
        <f t="shared" si="182"/>
        <v>8552373.879999999</v>
      </c>
      <c r="F641" s="54">
        <f t="shared" si="119"/>
        <v>72.894385579270661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3844534</v>
      </c>
      <c r="E643" s="53">
        <f t="shared" si="184"/>
        <v>4077088.22</v>
      </c>
      <c r="F643" s="54">
        <f t="shared" si="119"/>
        <v>106.048957298856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15577089</v>
      </c>
      <c r="E645" s="53">
        <f t="shared" si="186"/>
        <v>12629462.1</v>
      </c>
      <c r="F645" s="54">
        <f t="shared" si="119"/>
        <v>81.077164674349618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365739</v>
      </c>
      <c r="E649" s="244">
        <v>597138.81000000006</v>
      </c>
      <c r="F649" s="54">
        <f t="shared" ref="F649:F724" si="188">IF(D649&lt;&gt;0,IF(E649/D649&gt;=100,"&gt;&gt;100",E649/D649*100),"-")</f>
        <v>163.26910993905491</v>
      </c>
    </row>
    <row r="650" spans="1:6" ht="12.75" customHeight="1" x14ac:dyDescent="0.2">
      <c r="A650" s="55" t="s">
        <v>1293</v>
      </c>
      <c r="B650" s="87" t="s">
        <v>1294</v>
      </c>
      <c r="C650" s="52" t="s">
        <v>1293</v>
      </c>
      <c r="D650" s="244">
        <v>65717690</v>
      </c>
      <c r="E650" s="244">
        <v>46578768.390000001</v>
      </c>
      <c r="F650" s="54">
        <f t="shared" si="188"/>
        <v>70.877062766509297</v>
      </c>
    </row>
    <row r="651" spans="1:6" ht="12.75" customHeight="1" x14ac:dyDescent="0.2">
      <c r="A651" s="55" t="s">
        <v>1295</v>
      </c>
      <c r="B651" s="87" t="s">
        <v>1296</v>
      </c>
      <c r="C651" s="52" t="s">
        <v>1295</v>
      </c>
      <c r="D651" s="244">
        <v>65486290</v>
      </c>
      <c r="E651" s="244">
        <v>46329185.219999999</v>
      </c>
      <c r="F651" s="54">
        <f t="shared" si="188"/>
        <v>70.7463886257719</v>
      </c>
    </row>
    <row r="652" spans="1:6" ht="24" x14ac:dyDescent="0.2">
      <c r="A652" s="55">
        <v>11</v>
      </c>
      <c r="B652" s="87" t="s">
        <v>1297</v>
      </c>
      <c r="C652" s="52" t="s">
        <v>1298</v>
      </c>
      <c r="D652" s="53">
        <f t="shared" ref="D652:E652" si="189">+D649+D650-D651</f>
        <v>597139</v>
      </c>
      <c r="E652" s="53">
        <f t="shared" si="189"/>
        <v>846721.98000000417</v>
      </c>
      <c r="F652" s="54">
        <f t="shared" si="188"/>
        <v>141.79646280011926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58</v>
      </c>
      <c r="E654" s="264">
        <v>60</v>
      </c>
      <c r="F654" s="54">
        <f t="shared" si="188"/>
        <v>103.44827586206897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60</v>
      </c>
      <c r="E656" s="264">
        <v>53</v>
      </c>
      <c r="F656" s="54">
        <f t="shared" si="188"/>
        <v>88.333333333333329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427646</v>
      </c>
      <c r="E669" s="244">
        <v>156992.72</v>
      </c>
      <c r="F669" s="54">
        <f t="shared" si="188"/>
        <v>36.710905749147656</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213600</v>
      </c>
      <c r="E675" s="244">
        <v>214400</v>
      </c>
      <c r="F675" s="54">
        <f t="shared" si="188"/>
        <v>100.374531835206</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6400</v>
      </c>
      <c r="E677" s="244">
        <v>5600</v>
      </c>
      <c r="F677" s="54">
        <f t="shared" si="188"/>
        <v>87.5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16000</v>
      </c>
      <c r="E716" s="244">
        <v>16000</v>
      </c>
      <c r="F716" s="54">
        <f t="shared" si="188"/>
        <v>100</v>
      </c>
    </row>
    <row r="717" spans="1:6" ht="12.75" customHeight="1" x14ac:dyDescent="0.2">
      <c r="A717" s="55">
        <v>31215</v>
      </c>
      <c r="B717" s="87" t="s">
        <v>1410</v>
      </c>
      <c r="C717" s="52" t="s">
        <v>1411</v>
      </c>
      <c r="D717" s="244">
        <v>17663</v>
      </c>
      <c r="E717" s="244">
        <v>19500</v>
      </c>
      <c r="F717" s="54">
        <f t="shared" si="188"/>
        <v>110.40027175451507</v>
      </c>
    </row>
    <row r="718" spans="1:6" ht="12.75" customHeight="1" x14ac:dyDescent="0.2">
      <c r="A718" s="55">
        <v>32121</v>
      </c>
      <c r="B718" s="87" t="s">
        <v>1412</v>
      </c>
      <c r="C718" s="52" t="s">
        <v>1413</v>
      </c>
      <c r="D718" s="244">
        <v>212223</v>
      </c>
      <c r="E718" s="244">
        <v>239301.02</v>
      </c>
      <c r="F718" s="54">
        <f t="shared" si="188"/>
        <v>112.75922967821583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120905</v>
      </c>
      <c r="E722" s="244">
        <v>146710.57999999999</v>
      </c>
      <c r="F722" s="54">
        <f t="shared" si="188"/>
        <v>121.34368305694552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46147</v>
      </c>
      <c r="E725" s="244">
        <v>59573.23</v>
      </c>
      <c r="F725" s="54">
        <f t="shared" ref="F725:F979" si="190">IF(D725&lt;&gt;0,IF(E725/D725&gt;=100,"&gt;&gt;100",E725/D725*100),"-")</f>
        <v>129.09448068130106</v>
      </c>
    </row>
    <row r="726" spans="1:6" ht="12.75" customHeight="1" x14ac:dyDescent="0.2">
      <c r="A726" s="55" t="s">
        <v>1428</v>
      </c>
      <c r="B726" s="87" t="s">
        <v>1429</v>
      </c>
      <c r="C726" s="52" t="s">
        <v>1428</v>
      </c>
      <c r="D726" s="244">
        <v>17918</v>
      </c>
      <c r="E726" s="244">
        <v>21809.74</v>
      </c>
      <c r="F726" s="54">
        <f t="shared" si="190"/>
        <v>121.71972318339101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8" sqref="E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41992972</v>
      </c>
      <c r="E6" s="231">
        <f t="shared" si="0"/>
        <v>32588326.860000003</v>
      </c>
      <c r="F6" s="232">
        <f t="shared" ref="F6:F260" si="1">IF(D6&gt;0,IF(E6/D6&gt;=100,"&gt;&gt;100",E6/D6*100),"-")</f>
        <v>77.604240204765702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15826929</v>
      </c>
      <c r="E7" s="106">
        <f t="shared" si="2"/>
        <v>16247913.500000002</v>
      </c>
      <c r="F7" s="95">
        <f t="shared" si="1"/>
        <v>102.65992537149818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19456</v>
      </c>
      <c r="E8" s="106">
        <f>E9+E10-E11</f>
        <v>18199.350000000006</v>
      </c>
      <c r="F8" s="95">
        <f t="shared" si="1"/>
        <v>93.541067023026343</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114710</v>
      </c>
      <c r="E10" s="249">
        <v>118846.16</v>
      </c>
      <c r="F10" s="95">
        <f t="shared" si="1"/>
        <v>103.60575363961293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95254</v>
      </c>
      <c r="E11" s="249">
        <v>100646.81</v>
      </c>
      <c r="F11" s="95">
        <f t="shared" si="1"/>
        <v>105.6615050286602</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15807473</v>
      </c>
      <c r="E12" s="106">
        <f t="shared" si="3"/>
        <v>16229714.150000002</v>
      </c>
      <c r="F12" s="95">
        <f t="shared" si="1"/>
        <v>102.67114895594003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14662639</v>
      </c>
      <c r="E13" s="106">
        <f t="shared" si="4"/>
        <v>14445891.760000002</v>
      </c>
      <c r="F13" s="95">
        <f t="shared" si="1"/>
        <v>98.521771967515548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18904890</v>
      </c>
      <c r="E15" s="249">
        <v>18904889.760000002</v>
      </c>
      <c r="F15" s="95">
        <f t="shared" si="1"/>
        <v>99.999998730487206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4242251</v>
      </c>
      <c r="E18" s="249">
        <v>4458998</v>
      </c>
      <c r="F18" s="95">
        <f t="shared" si="1"/>
        <v>105.10924506824324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1140963</v>
      </c>
      <c r="E19" s="106">
        <f t="shared" si="5"/>
        <v>1620341.0899999999</v>
      </c>
      <c r="F19" s="95">
        <f t="shared" si="1"/>
        <v>142.01521784667864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2130063</v>
      </c>
      <c r="E20" s="249">
        <v>2105716.9700000002</v>
      </c>
      <c r="F20" s="95">
        <f t="shared" si="1"/>
        <v>98.857027702936492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91458</v>
      </c>
      <c r="E21" s="249">
        <v>91457.88</v>
      </c>
      <c r="F21" s="95">
        <f t="shared" si="1"/>
        <v>99.999868792232505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135970</v>
      </c>
      <c r="E22" s="249">
        <v>594567.91</v>
      </c>
      <c r="F22" s="95">
        <f t="shared" si="1"/>
        <v>437.27874531146574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8806972</v>
      </c>
      <c r="E23" s="249">
        <v>8963133.0999999996</v>
      </c>
      <c r="F23" s="95">
        <f t="shared" si="1"/>
        <v>101.77315313367636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18459</v>
      </c>
      <c r="E24" s="249">
        <v>18459.580000000002</v>
      </c>
      <c r="F24" s="95">
        <f t="shared" si="1"/>
        <v>100.00314209870524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10041959</v>
      </c>
      <c r="E28" s="249">
        <v>10152994.35</v>
      </c>
      <c r="F28" s="95">
        <f t="shared" si="1"/>
        <v>101.10571403448272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2984</v>
      </c>
      <c r="E29" s="106">
        <f t="shared" si="6"/>
        <v>163481.30000000005</v>
      </c>
      <c r="F29" s="95">
        <f t="shared" si="1"/>
        <v>5478.5958445040233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843215</v>
      </c>
      <c r="E30" s="249">
        <v>1015301.14</v>
      </c>
      <c r="F30" s="95">
        <f t="shared" si="1"/>
        <v>120.40833476634074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840231</v>
      </c>
      <c r="E34" s="249">
        <v>851819.84</v>
      </c>
      <c r="F34" s="95">
        <f t="shared" si="1"/>
        <v>101.37924451728155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887</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13300</v>
      </c>
      <c r="E37" s="249">
        <v>13300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12413</v>
      </c>
      <c r="E40" s="249">
        <v>13300</v>
      </c>
      <c r="F40" s="95">
        <f t="shared" si="1"/>
        <v>107.14573431080319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56968</v>
      </c>
      <c r="E47" s="249">
        <v>56968</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56968</v>
      </c>
      <c r="E50" s="249">
        <v>56968</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114021</v>
      </c>
      <c r="E54" s="249">
        <v>133452.04</v>
      </c>
      <c r="F54" s="95">
        <f t="shared" si="1"/>
        <v>117.04163268169899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114021</v>
      </c>
      <c r="E55" s="249">
        <v>133452.04</v>
      </c>
      <c r="F55" s="95">
        <f t="shared" si="1"/>
        <v>117.04163268169899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26166043</v>
      </c>
      <c r="E68" s="106">
        <f t="shared" si="13"/>
        <v>16340413.360000001</v>
      </c>
      <c r="F68" s="95">
        <f t="shared" si="1"/>
        <v>62.448928024768591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597139</v>
      </c>
      <c r="E69" s="106">
        <f t="shared" si="14"/>
        <v>846721.98</v>
      </c>
      <c r="F69" s="95">
        <f t="shared" si="1"/>
        <v>141.79646280011858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597139</v>
      </c>
      <c r="E70" s="106">
        <f t="shared" si="15"/>
        <v>846721.98</v>
      </c>
      <c r="F70" s="95">
        <f t="shared" si="1"/>
        <v>141.79646280011858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597139</v>
      </c>
      <c r="E72" s="249">
        <v>846721.98</v>
      </c>
      <c r="F72" s="95">
        <f t="shared" si="1"/>
        <v>141.79646280011858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22309</v>
      </c>
      <c r="E78" s="106">
        <f>E79+SUM(E82:E84)-E85+E86</f>
        <v>11171.1</v>
      </c>
      <c r="F78" s="95">
        <f t="shared" si="1"/>
        <v>50.074409431171276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22309</v>
      </c>
      <c r="E86" s="249">
        <v>11171.1</v>
      </c>
      <c r="F86" s="95">
        <f t="shared" si="1"/>
        <v>50.074409431171276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62600</v>
      </c>
      <c r="E134" s="106">
        <f t="shared" si="23"/>
        <v>62600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62600</v>
      </c>
      <c r="E135" s="106">
        <f t="shared" si="24"/>
        <v>62600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61600</v>
      </c>
      <c r="E140" s="249">
        <v>61600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1000</v>
      </c>
      <c r="E141" s="249">
        <v>1000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25483839</v>
      </c>
      <c r="E146" s="106">
        <f t="shared" si="26"/>
        <v>15417502.73</v>
      </c>
      <c r="F146" s="95">
        <f t="shared" si="1"/>
        <v>60.499137237525325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1223749</v>
      </c>
      <c r="E160" s="249">
        <v>1481209</v>
      </c>
      <c r="F160" s="95">
        <f t="shared" si="1"/>
        <v>121.03862801930786</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24264146</v>
      </c>
      <c r="E161" s="249">
        <v>13944405.210000001</v>
      </c>
      <c r="F161" s="95">
        <f t="shared" si="1"/>
        <v>57.469177814871372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4056</v>
      </c>
      <c r="E163" s="249">
        <v>8111.48</v>
      </c>
      <c r="F163" s="95">
        <f t="shared" si="1"/>
        <v>199.98717948717947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156</v>
      </c>
      <c r="E164" s="106">
        <f t="shared" si="28"/>
        <v>2417.5500000000002</v>
      </c>
      <c r="F164" s="95">
        <f t="shared" si="1"/>
        <v>1549.7115384615386</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156</v>
      </c>
      <c r="E166" s="249">
        <v>2417.5500000000002</v>
      </c>
      <c r="F166" s="95">
        <f t="shared" si="1"/>
        <v>1549.7115384615386</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41992972</v>
      </c>
      <c r="E175" s="106">
        <f t="shared" si="30"/>
        <v>32588326.859999999</v>
      </c>
      <c r="F175" s="95">
        <f t="shared" si="1"/>
        <v>77.604240204765702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3982411</v>
      </c>
      <c r="E176" s="106">
        <f t="shared" si="31"/>
        <v>1089544.95</v>
      </c>
      <c r="F176" s="95">
        <f t="shared" si="1"/>
        <v>27.358927795247652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3559965</v>
      </c>
      <c r="E177" s="106">
        <f t="shared" si="32"/>
        <v>1028258.07</v>
      </c>
      <c r="F177" s="95">
        <f t="shared" si="1"/>
        <v>28.883937622982248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1013322</v>
      </c>
      <c r="E178" s="249">
        <v>927944.2</v>
      </c>
      <c r="F178" s="95">
        <f t="shared" si="1"/>
        <v>91.574464977568823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2516807</v>
      </c>
      <c r="E179" s="249">
        <v>39976.25</v>
      </c>
      <c r="F179" s="95">
        <f t="shared" si="1"/>
        <v>1.5883716947703976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2124</v>
      </c>
      <c r="E180" s="106">
        <f t="shared" si="33"/>
        <v>1344.5</v>
      </c>
      <c r="F180" s="95">
        <f t="shared" si="1"/>
        <v>63.300376647834277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2124</v>
      </c>
      <c r="E183" s="249">
        <v>1344.5</v>
      </c>
      <c r="F183" s="95">
        <f t="shared" si="1"/>
        <v>63.300376647834277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27712</v>
      </c>
      <c r="E188" s="249">
        <v>58993.120000000003</v>
      </c>
      <c r="F188" s="95">
        <f t="shared" si="1"/>
        <v>212.87933025404158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422446</v>
      </c>
      <c r="E189" s="249">
        <v>61286.879999999997</v>
      </c>
      <c r="F189" s="95">
        <f t="shared" si="1"/>
        <v>14.507624643149656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38010561</v>
      </c>
      <c r="E237" s="106">
        <f t="shared" si="41"/>
        <v>31498781.91</v>
      </c>
      <c r="F237" s="95">
        <f t="shared" si="1"/>
        <v>82.868500441232641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15884722</v>
      </c>
      <c r="E238" s="106">
        <f t="shared" si="42"/>
        <v>16305685.720000001</v>
      </c>
      <c r="F238" s="95">
        <f t="shared" si="1"/>
        <v>102.65011701180543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15884722</v>
      </c>
      <c r="E239" s="106">
        <f t="shared" si="43"/>
        <v>16305685.720000001</v>
      </c>
      <c r="F239" s="95">
        <f t="shared" si="1"/>
        <v>102.65011701180543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13619401</v>
      </c>
      <c r="E240" s="249">
        <v>13619379.970000001</v>
      </c>
      <c r="F240" s="95">
        <f t="shared" si="1"/>
        <v>99.999845587922707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2265321</v>
      </c>
      <c r="E241" s="249">
        <v>2686305.75</v>
      </c>
      <c r="F241" s="95">
        <f t="shared" si="1"/>
        <v>118.58388943553695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15577089</v>
      </c>
      <c r="E245" s="106">
        <f t="shared" si="45"/>
        <v>12629462.1</v>
      </c>
      <c r="F245" s="95">
        <f t="shared" si="1"/>
        <v>81.077164674349618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15577089</v>
      </c>
      <c r="E246" s="106">
        <f t="shared" si="46"/>
        <v>12629462.1</v>
      </c>
      <c r="F246" s="95">
        <f t="shared" si="1"/>
        <v>81.077164674349618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15577089</v>
      </c>
      <c r="E247" s="249">
        <v>12629462.1</v>
      </c>
      <c r="F247" s="95">
        <f t="shared" si="1"/>
        <v>81.077164674349618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6548750</v>
      </c>
      <c r="E255" s="249">
        <v>2562848.69</v>
      </c>
      <c r="F255" s="95">
        <f t="shared" si="1"/>
        <v>39.134929414010308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v>785.4</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287167</v>
      </c>
      <c r="E259" s="106">
        <f t="shared" si="49"/>
        <v>545904.91</v>
      </c>
      <c r="F259" s="95">
        <f t="shared" si="1"/>
        <v>190.10015426563638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287167</v>
      </c>
      <c r="E260" s="250">
        <v>545904.91</v>
      </c>
      <c r="F260" s="99">
        <f t="shared" si="1"/>
        <v>190.10015426563638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3075852</v>
      </c>
      <c r="E264" s="249">
        <v>869322.74</v>
      </c>
      <c r="F264" s="95">
        <f t="shared" si="50"/>
        <v>28.262827340197124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22412043</v>
      </c>
      <c r="E265" s="249">
        <v>14556291.470000001</v>
      </c>
      <c r="F265" s="95">
        <f t="shared" si="50"/>
        <v>64.948525531563547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156</v>
      </c>
      <c r="E267" s="249">
        <v>2417.5500000000002</v>
      </c>
      <c r="F267" s="95">
        <f t="shared" si="50"/>
        <v>1549.7115384615386</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18873499</v>
      </c>
      <c r="E286" s="249">
        <v>12779028.76</v>
      </c>
      <c r="F286" s="95">
        <f t="shared" si="50"/>
        <v>67.708848051969582</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3559965</v>
      </c>
      <c r="E288" s="249">
        <v>1028258.07</v>
      </c>
      <c r="F288" s="95">
        <f t="shared" si="50"/>
        <v>28.883937622982248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422446</v>
      </c>
      <c r="E290" s="249">
        <v>61286.879999999997</v>
      </c>
      <c r="F290" s="95">
        <f t="shared" si="50"/>
        <v>14.507624643149656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5" sqref="E10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22361475</v>
      </c>
      <c r="E89" s="83">
        <f t="shared" si="17"/>
        <v>16206915.949999999</v>
      </c>
      <c r="F89" s="65">
        <f t="shared" si="1"/>
        <v>72.476954002363442</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22361475</v>
      </c>
      <c r="E104" s="251">
        <v>16206915.949999999</v>
      </c>
      <c r="F104" s="65">
        <f t="shared" si="1"/>
        <v>72.476954002363442</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22361475</v>
      </c>
      <c r="E141" s="108">
        <f t="shared" si="28"/>
        <v>16206915.949999999</v>
      </c>
      <c r="F141" s="84">
        <f t="shared" si="1"/>
        <v>72.476954002363442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811.61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811.61</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811.61</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811.61</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v>3982</v>
      </c>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3982411.1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17478985.560000002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16365360.610000001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10294463.560000001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5098667.49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15644.88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956584.68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1113624.95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20371851.709999997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18897067.389999997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10379840.939999999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7575498.5499999998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16424.68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925303.22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1474784.32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1089544.9500000067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1089544.95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1028258.07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61286.879999999997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27781</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opLeftCell="A48"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2023-01-26T08:42:50Z</cp:lastPrinted>
  <dcterms:created xsi:type="dcterms:W3CDTF">2022-04-01T05:14:30Z</dcterms:created>
  <dcterms:modified xsi:type="dcterms:W3CDTF">2023-01-31T11:37:44Z</dcterms:modified>
</cp:coreProperties>
</file>