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E301" i="9" s="1"/>
  <c r="B301" i="9" s="1"/>
  <c r="G301" i="9"/>
  <c r="F301" i="9"/>
  <c r="H300" i="9"/>
  <c r="G300" i="9"/>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F291" i="9"/>
  <c r="F290" i="9"/>
  <c r="F289" i="9"/>
  <c r="H288" i="9"/>
  <c r="E288" i="9" s="1"/>
  <c r="B288" i="9" s="1"/>
  <c r="G288" i="9"/>
  <c r="F288" i="9"/>
  <c r="H287" i="9"/>
  <c r="G287" i="9"/>
  <c r="F287" i="9"/>
  <c r="H286" i="9"/>
  <c r="G286" i="9"/>
  <c r="E286" i="9" s="1"/>
  <c r="B286" i="9" s="1"/>
  <c r="F286" i="9"/>
  <c r="H285" i="9"/>
  <c r="E285" i="9" s="1"/>
  <c r="B285" i="9" s="1"/>
  <c r="G285" i="9"/>
  <c r="F285" i="9"/>
  <c r="F284" i="9"/>
  <c r="H283" i="9"/>
  <c r="G283" i="9"/>
  <c r="F283" i="9"/>
  <c r="E283" i="9"/>
  <c r="B283" i="9" s="1"/>
  <c r="H282" i="9"/>
  <c r="G282" i="9"/>
  <c r="E282" i="9" s="1"/>
  <c r="B282" i="9" s="1"/>
  <c r="F282" i="9"/>
  <c r="H281" i="9"/>
  <c r="G281" i="9"/>
  <c r="F281" i="9"/>
  <c r="F280" i="9"/>
  <c r="F279" i="9"/>
  <c r="F278" i="9"/>
  <c r="F277" i="9" s="1"/>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L263" i="9"/>
  <c r="E263" i="9"/>
  <c r="B263" i="9" s="1"/>
  <c r="M262" i="9"/>
  <c r="L262" i="9"/>
  <c r="F262" i="9"/>
  <c r="E262" i="9"/>
  <c r="B262" i="9" s="1"/>
  <c r="M261" i="9"/>
  <c r="L261" i="9"/>
  <c r="F261" i="9" s="1"/>
  <c r="B261" i="9" s="1"/>
  <c r="E261" i="9"/>
  <c r="M260" i="9"/>
  <c r="L260" i="9"/>
  <c r="F260" i="9" s="1"/>
  <c r="B260" i="9" s="1"/>
  <c r="E260" i="9"/>
  <c r="M259" i="9"/>
  <c r="F259" i="9" s="1"/>
  <c r="L259" i="9"/>
  <c r="E259" i="9"/>
  <c r="B259" i="9" s="1"/>
  <c r="M258" i="9"/>
  <c r="L258" i="9"/>
  <c r="F258" i="9"/>
  <c r="E258" i="9"/>
  <c r="B258" i="9" s="1"/>
  <c r="M257" i="9"/>
  <c r="L257" i="9"/>
  <c r="F257" i="9" s="1"/>
  <c r="B257" i="9" s="1"/>
  <c r="E257" i="9"/>
  <c r="M256" i="9"/>
  <c r="L256" i="9"/>
  <c r="F256" i="9" s="1"/>
  <c r="B256" i="9" s="1"/>
  <c r="E256" i="9"/>
  <c r="M255" i="9"/>
  <c r="F255" i="9" s="1"/>
  <c r="L255" i="9"/>
  <c r="E255" i="9"/>
  <c r="M254" i="9"/>
  <c r="L254" i="9"/>
  <c r="F254" i="9"/>
  <c r="E254" i="9"/>
  <c r="B254" i="9" s="1"/>
  <c r="M253" i="9"/>
  <c r="L253" i="9"/>
  <c r="F253" i="9" s="1"/>
  <c r="B253" i="9" s="1"/>
  <c r="E253" i="9"/>
  <c r="M252" i="9"/>
  <c r="L252" i="9"/>
  <c r="F252" i="9" s="1"/>
  <c r="B252" i="9" s="1"/>
  <c r="E252" i="9"/>
  <c r="M251" i="9"/>
  <c r="F251" i="9" s="1"/>
  <c r="L251" i="9"/>
  <c r="E251" i="9"/>
  <c r="B251" i="9" s="1"/>
  <c r="M250" i="9"/>
  <c r="L250" i="9"/>
  <c r="F250" i="9"/>
  <c r="E250" i="9"/>
  <c r="B250" i="9" s="1"/>
  <c r="M249" i="9"/>
  <c r="L249" i="9"/>
  <c r="F249" i="9" s="1"/>
  <c r="B249" i="9" s="1"/>
  <c r="E249" i="9"/>
  <c r="M248" i="9"/>
  <c r="L248" i="9"/>
  <c r="F248" i="9" s="1"/>
  <c r="B248" i="9" s="1"/>
  <c r="E248" i="9"/>
  <c r="M247" i="9"/>
  <c r="F247" i="9" s="1"/>
  <c r="L247" i="9"/>
  <c r="E247" i="9"/>
  <c r="B247" i="9" s="1"/>
  <c r="M246" i="9"/>
  <c r="L246" i="9"/>
  <c r="F246" i="9"/>
  <c r="E246" i="9"/>
  <c r="B246" i="9" s="1"/>
  <c r="M245" i="9"/>
  <c r="L245" i="9"/>
  <c r="F245" i="9" s="1"/>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B235" i="9" s="1"/>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L225" i="9"/>
  <c r="F225" i="9"/>
  <c r="B225" i="9" s="1"/>
  <c r="E225" i="9"/>
  <c r="M224" i="9"/>
  <c r="L224" i="9"/>
  <c r="F224" i="9" s="1"/>
  <c r="B224" i="9" s="1"/>
  <c r="E224" i="9"/>
  <c r="M223" i="9"/>
  <c r="F223" i="9" s="1"/>
  <c r="B223" i="9" s="1"/>
  <c r="L223" i="9"/>
  <c r="E223" i="9"/>
  <c r="M222" i="9"/>
  <c r="F222" i="9" s="1"/>
  <c r="L222" i="9"/>
  <c r="E222" i="9"/>
  <c r="M221" i="9"/>
  <c r="F221" i="9" s="1"/>
  <c r="B221" i="9" s="1"/>
  <c r="L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E36" i="9" s="1"/>
  <c r="B36" i="9" s="1"/>
  <c r="F36" i="9"/>
  <c r="H35" i="9"/>
  <c r="G35" i="9"/>
  <c r="E35" i="9" s="1"/>
  <c r="B35" i="9" s="1"/>
  <c r="F35" i="9"/>
  <c r="H34" i="9"/>
  <c r="G34" i="9"/>
  <c r="F34" i="9"/>
  <c r="H33" i="9"/>
  <c r="G33" i="9"/>
  <c r="F33" i="9"/>
  <c r="H32" i="9"/>
  <c r="G32" i="9"/>
  <c r="E32" i="9" s="1"/>
  <c r="B32" i="9" s="1"/>
  <c r="F32" i="9"/>
  <c r="H31" i="9"/>
  <c r="G31" i="9"/>
  <c r="F31" i="9"/>
  <c r="H30" i="9"/>
  <c r="G30" i="9"/>
  <c r="F30" i="9"/>
  <c r="H29" i="9"/>
  <c r="E29" i="9" s="1"/>
  <c r="B29" i="9" s="1"/>
  <c r="G29" i="9"/>
  <c r="F29" i="9"/>
  <c r="H28" i="9"/>
  <c r="E28" i="9" s="1"/>
  <c r="B28" i="9" s="1"/>
  <c r="G28" i="9"/>
  <c r="F28" i="9"/>
  <c r="H27" i="9"/>
  <c r="G27" i="9"/>
  <c r="F27" i="9"/>
  <c r="H26" i="9"/>
  <c r="G26" i="9"/>
  <c r="F26" i="9"/>
  <c r="E26" i="9"/>
  <c r="B26" i="9" s="1"/>
  <c r="H25" i="9"/>
  <c r="E25" i="9" s="1"/>
  <c r="B25" i="9" s="1"/>
  <c r="G25" i="9"/>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49" i="8" s="1"/>
  <c r="D50" i="8"/>
  <c r="D44" i="8"/>
  <c r="D43" i="8" s="1"/>
  <c r="D36" i="8"/>
  <c r="D26" i="8"/>
  <c r="D24" i="8" s="1"/>
  <c r="C1499" i="1" s="1"/>
  <c r="G1499" i="1" s="1"/>
  <c r="D18" i="8"/>
  <c r="D8" i="8"/>
  <c r="D6" i="8" s="1"/>
  <c r="C1481" i="1" s="1"/>
  <c r="E44" i="7"/>
  <c r="D44" i="7"/>
  <c r="E39" i="7"/>
  <c r="D39" i="7"/>
  <c r="D38" i="7" s="1"/>
  <c r="H31" i="3" s="1"/>
  <c r="E38" i="7"/>
  <c r="E30" i="7"/>
  <c r="D30" i="7"/>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E135" i="5"/>
  <c r="F135" i="5" s="1"/>
  <c r="D135" i="5"/>
  <c r="D134" i="5" s="1"/>
  <c r="E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E644" i="4" s="1"/>
  <c r="D417" i="4"/>
  <c r="D644" i="4" s="1"/>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G1554" i="1"/>
  <c r="C1554" i="1"/>
  <c r="H1554" i="1" s="1"/>
  <c r="C1553" i="1"/>
  <c r="G1553" i="1" s="1"/>
  <c r="H1552" i="1"/>
  <c r="G1552" i="1"/>
  <c r="C1552" i="1"/>
  <c r="H1551" i="1"/>
  <c r="G1551" i="1"/>
  <c r="C1551" i="1"/>
  <c r="C1550" i="1"/>
  <c r="H1550" i="1" s="1"/>
  <c r="H1549" i="1"/>
  <c r="C1549" i="1"/>
  <c r="G1549" i="1" s="1"/>
  <c r="C1548" i="1"/>
  <c r="C1547" i="1"/>
  <c r="G1547" i="1" s="1"/>
  <c r="H1546" i="1"/>
  <c r="G1546" i="1"/>
  <c r="C1546" i="1"/>
  <c r="H1545" i="1"/>
  <c r="G1545" i="1"/>
  <c r="C1545" i="1"/>
  <c r="C1544" i="1"/>
  <c r="C1543" i="1"/>
  <c r="G1543" i="1" s="1"/>
  <c r="H1542" i="1"/>
  <c r="G1542" i="1"/>
  <c r="C1542" i="1"/>
  <c r="H1541" i="1"/>
  <c r="G1541" i="1"/>
  <c r="C1541" i="1"/>
  <c r="C1540" i="1"/>
  <c r="C1539" i="1"/>
  <c r="G1539" i="1" s="1"/>
  <c r="H1538" i="1"/>
  <c r="G1538" i="1"/>
  <c r="C1538" i="1"/>
  <c r="H1537" i="1"/>
  <c r="G1537" i="1"/>
  <c r="C1537" i="1"/>
  <c r="C1536" i="1"/>
  <c r="C1535" i="1"/>
  <c r="G1535" i="1" s="1"/>
  <c r="H1534" i="1"/>
  <c r="G1534" i="1"/>
  <c r="C1534" i="1"/>
  <c r="H1533" i="1"/>
  <c r="G1533" i="1"/>
  <c r="C1533" i="1"/>
  <c r="C1532" i="1"/>
  <c r="C1531" i="1"/>
  <c r="G1531" i="1" s="1"/>
  <c r="H1530" i="1"/>
  <c r="G1530" i="1"/>
  <c r="C1530" i="1"/>
  <c r="H1529" i="1"/>
  <c r="G1529" i="1"/>
  <c r="C1529" i="1"/>
  <c r="C1528" i="1"/>
  <c r="C1527" i="1"/>
  <c r="G1527" i="1" s="1"/>
  <c r="H1526" i="1"/>
  <c r="G1526" i="1"/>
  <c r="C1526" i="1"/>
  <c r="H1525" i="1"/>
  <c r="G1525" i="1"/>
  <c r="C1525" i="1"/>
  <c r="C1524" i="1"/>
  <c r="C1523" i="1"/>
  <c r="G1523" i="1" s="1"/>
  <c r="H1522" i="1"/>
  <c r="G1522" i="1"/>
  <c r="C1522" i="1"/>
  <c r="H1521" i="1"/>
  <c r="G1521" i="1"/>
  <c r="C1521" i="1"/>
  <c r="C1520" i="1"/>
  <c r="C1519" i="1"/>
  <c r="G1519" i="1" s="1"/>
  <c r="C1516" i="1"/>
  <c r="C1515" i="1"/>
  <c r="G1515" i="1" s="1"/>
  <c r="H1514" i="1"/>
  <c r="G1514" i="1"/>
  <c r="C1514" i="1"/>
  <c r="H1513" i="1"/>
  <c r="G1513" i="1"/>
  <c r="C1513" i="1"/>
  <c r="C1512" i="1"/>
  <c r="C1511" i="1"/>
  <c r="G1511" i="1" s="1"/>
  <c r="C1510" i="1"/>
  <c r="H1510" i="1" s="1"/>
  <c r="H1509" i="1"/>
  <c r="G1509" i="1"/>
  <c r="C1509" i="1"/>
  <c r="C1508" i="1"/>
  <c r="C1507" i="1"/>
  <c r="G1507" i="1" s="1"/>
  <c r="H1506" i="1"/>
  <c r="G1506" i="1"/>
  <c r="C1506" i="1"/>
  <c r="H1505" i="1"/>
  <c r="G1505" i="1"/>
  <c r="C1505" i="1"/>
  <c r="C1504" i="1"/>
  <c r="C1503" i="1"/>
  <c r="G1503" i="1" s="1"/>
  <c r="C1502" i="1"/>
  <c r="H1502" i="1" s="1"/>
  <c r="C1501" i="1"/>
  <c r="H1501" i="1" s="1"/>
  <c r="C1500" i="1"/>
  <c r="H1498" i="1"/>
  <c r="G1498" i="1"/>
  <c r="C1498" i="1"/>
  <c r="H1497" i="1"/>
  <c r="G1497" i="1"/>
  <c r="C1497" i="1"/>
  <c r="C1496" i="1"/>
  <c r="C1495" i="1"/>
  <c r="G1495" i="1" s="1"/>
  <c r="H1494" i="1"/>
  <c r="G1494" i="1"/>
  <c r="C1494" i="1"/>
  <c r="H1493" i="1"/>
  <c r="G1493" i="1"/>
  <c r="C1493" i="1"/>
  <c r="C1492" i="1"/>
  <c r="C1491" i="1"/>
  <c r="G1491" i="1" s="1"/>
  <c r="H1490" i="1"/>
  <c r="G1490" i="1"/>
  <c r="C1490" i="1"/>
  <c r="H1489" i="1"/>
  <c r="G1489" i="1"/>
  <c r="C1489" i="1"/>
  <c r="C1488" i="1"/>
  <c r="C1487" i="1"/>
  <c r="G1487" i="1" s="1"/>
  <c r="C1486" i="1"/>
  <c r="H1486" i="1" s="1"/>
  <c r="H1485" i="1"/>
  <c r="G1485" i="1"/>
  <c r="C1485" i="1"/>
  <c r="C1484" i="1"/>
  <c r="C1483" i="1"/>
  <c r="G1483" i="1" s="1"/>
  <c r="H1482" i="1"/>
  <c r="G1482" i="1"/>
  <c r="C1482" i="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D1461" i="1"/>
  <c r="C1461" i="1"/>
  <c r="H1461" i="1" s="1"/>
  <c r="D1460" i="1"/>
  <c r="C1460" i="1"/>
  <c r="H1459" i="1"/>
  <c r="G1459" i="1"/>
  <c r="D1459" i="1"/>
  <c r="C1459" i="1"/>
  <c r="J1459" i="1" s="1"/>
  <c r="D1458" i="1"/>
  <c r="C1458" i="1"/>
  <c r="H1457" i="1"/>
  <c r="G1457" i="1"/>
  <c r="D1457" i="1"/>
  <c r="C1457" i="1"/>
  <c r="J1457" i="1" s="1"/>
  <c r="D1456" i="1"/>
  <c r="C1456" i="1"/>
  <c r="H1455" i="1"/>
  <c r="G1455" i="1"/>
  <c r="D1455" i="1"/>
  <c r="C1455" i="1"/>
  <c r="J1455" i="1" s="1"/>
  <c r="H1454" i="1"/>
  <c r="G1454" i="1"/>
  <c r="D1454" i="1"/>
  <c r="C1454"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C1445" i="1"/>
  <c r="H1444" i="1"/>
  <c r="D1444" i="1"/>
  <c r="C1444" i="1"/>
  <c r="G1443" i="1"/>
  <c r="D1443" i="1"/>
  <c r="J1443" i="1" s="1"/>
  <c r="C1443" i="1"/>
  <c r="H1442" i="1"/>
  <c r="D1442" i="1"/>
  <c r="C1442" i="1"/>
  <c r="G1441" i="1"/>
  <c r="D1441" i="1"/>
  <c r="J1441" i="1" s="1"/>
  <c r="C1441" i="1"/>
  <c r="H1440" i="1"/>
  <c r="D1440" i="1"/>
  <c r="C1440" i="1"/>
  <c r="G1439" i="1"/>
  <c r="D1439" i="1"/>
  <c r="J1439" i="1" s="1"/>
  <c r="C1439" i="1"/>
  <c r="D1438" i="1"/>
  <c r="G1438" i="1" s="1"/>
  <c r="C1438" i="1"/>
  <c r="G1437" i="1"/>
  <c r="D1437" i="1"/>
  <c r="C1437" i="1"/>
  <c r="H1437" i="1" s="1"/>
  <c r="G1434" i="1"/>
  <c r="D1434" i="1"/>
  <c r="C1434" i="1"/>
  <c r="G1433" i="1"/>
  <c r="D1433" i="1"/>
  <c r="C1433" i="1"/>
  <c r="D1432" i="1"/>
  <c r="G1432" i="1" s="1"/>
  <c r="C1432" i="1"/>
  <c r="G1431" i="1"/>
  <c r="D1431" i="1"/>
  <c r="C1431" i="1"/>
  <c r="H1431" i="1" s="1"/>
  <c r="G1430" i="1"/>
  <c r="D1430" i="1"/>
  <c r="C1430" i="1"/>
  <c r="G1429" i="1"/>
  <c r="D1429" i="1"/>
  <c r="C1429" i="1"/>
  <c r="D1428" i="1"/>
  <c r="G1428" i="1" s="1"/>
  <c r="C1428" i="1"/>
  <c r="G1427" i="1"/>
  <c r="D1427" i="1"/>
  <c r="C1427" i="1"/>
  <c r="H1427" i="1" s="1"/>
  <c r="G1426" i="1"/>
  <c r="D1426" i="1"/>
  <c r="C1426" i="1"/>
  <c r="G1425" i="1"/>
  <c r="D1425" i="1"/>
  <c r="C1425" i="1"/>
  <c r="D1424" i="1"/>
  <c r="G1424" i="1" s="1"/>
  <c r="C1424" i="1"/>
  <c r="D1423" i="1"/>
  <c r="G1422" i="1"/>
  <c r="D1422" i="1"/>
  <c r="C1422" i="1"/>
  <c r="D1421" i="1"/>
  <c r="G1421" i="1" s="1"/>
  <c r="C1421" i="1"/>
  <c r="G1420" i="1"/>
  <c r="D1420" i="1"/>
  <c r="C1420" i="1"/>
  <c r="H1420" i="1" s="1"/>
  <c r="G1419" i="1"/>
  <c r="D1419" i="1"/>
  <c r="C1419" i="1"/>
  <c r="G1418" i="1"/>
  <c r="D1418" i="1"/>
  <c r="C1418" i="1"/>
  <c r="D1417" i="1"/>
  <c r="G1417" i="1" s="1"/>
  <c r="C1417" i="1"/>
  <c r="G1416" i="1"/>
  <c r="D1416" i="1"/>
  <c r="C1416" i="1"/>
  <c r="H1416" i="1" s="1"/>
  <c r="D1415" i="1"/>
  <c r="G1415" i="1" s="1"/>
  <c r="C1415" i="1"/>
  <c r="G1414" i="1"/>
  <c r="D1414" i="1"/>
  <c r="C1414" i="1"/>
  <c r="H1414" i="1" s="1"/>
  <c r="D1413" i="1"/>
  <c r="G1413" i="1" s="1"/>
  <c r="C1413" i="1"/>
  <c r="G1412" i="1"/>
  <c r="D1412" i="1"/>
  <c r="C1412" i="1"/>
  <c r="H1412" i="1" s="1"/>
  <c r="D1411" i="1"/>
  <c r="G1411" i="1" s="1"/>
  <c r="C1411" i="1"/>
  <c r="G1410" i="1"/>
  <c r="D1410" i="1"/>
  <c r="C1410" i="1"/>
  <c r="H1410" i="1" s="1"/>
  <c r="D1409" i="1"/>
  <c r="G1409" i="1" s="1"/>
  <c r="C1409" i="1"/>
  <c r="G1408" i="1"/>
  <c r="D1408" i="1"/>
  <c r="C1408" i="1"/>
  <c r="H1408" i="1" s="1"/>
  <c r="D1407" i="1"/>
  <c r="G1407" i="1" s="1"/>
  <c r="C1407" i="1"/>
  <c r="G1406" i="1"/>
  <c r="D1406" i="1"/>
  <c r="C1406" i="1"/>
  <c r="H1406" i="1" s="1"/>
  <c r="D1405" i="1"/>
  <c r="G1405" i="1" s="1"/>
  <c r="C1405" i="1"/>
  <c r="G1404" i="1"/>
  <c r="D1404" i="1"/>
  <c r="C1404" i="1"/>
  <c r="H1404" i="1" s="1"/>
  <c r="D1403" i="1"/>
  <c r="G1403" i="1" s="1"/>
  <c r="C1403" i="1"/>
  <c r="G1402" i="1"/>
  <c r="D1402" i="1"/>
  <c r="C1402" i="1"/>
  <c r="H1402" i="1" s="1"/>
  <c r="D1401" i="1"/>
  <c r="G1401" i="1" s="1"/>
  <c r="C1401" i="1"/>
  <c r="G1400" i="1"/>
  <c r="D1400" i="1"/>
  <c r="C1400" i="1"/>
  <c r="H1400" i="1" s="1"/>
  <c r="D1399" i="1"/>
  <c r="G1399" i="1" s="1"/>
  <c r="C1399" i="1"/>
  <c r="D1398" i="1"/>
  <c r="G1398" i="1" s="1"/>
  <c r="C1398" i="1"/>
  <c r="H1398" i="1" s="1"/>
  <c r="D1397" i="1"/>
  <c r="G1397" i="1" s="1"/>
  <c r="C1397" i="1"/>
  <c r="G1396" i="1"/>
  <c r="D1396" i="1"/>
  <c r="C1396" i="1"/>
  <c r="H1396" i="1" s="1"/>
  <c r="D1395" i="1"/>
  <c r="G1395" i="1" s="1"/>
  <c r="C1395" i="1"/>
  <c r="G1394" i="1"/>
  <c r="D1394" i="1"/>
  <c r="C1394" i="1"/>
  <c r="H1394" i="1" s="1"/>
  <c r="D1393" i="1"/>
  <c r="G1393" i="1" s="1"/>
  <c r="C1393" i="1"/>
  <c r="G1392" i="1"/>
  <c r="D1392" i="1"/>
  <c r="C1392" i="1"/>
  <c r="H1392" i="1" s="1"/>
  <c r="D1391" i="1"/>
  <c r="G1391" i="1" s="1"/>
  <c r="C1391" i="1"/>
  <c r="G1390" i="1"/>
  <c r="D1390" i="1"/>
  <c r="C1390" i="1"/>
  <c r="H1390" i="1" s="1"/>
  <c r="D1389" i="1"/>
  <c r="G1389" i="1" s="1"/>
  <c r="C1389" i="1"/>
  <c r="G1388" i="1"/>
  <c r="D1388" i="1"/>
  <c r="C1388" i="1"/>
  <c r="H1388" i="1" s="1"/>
  <c r="D1387" i="1"/>
  <c r="G1387" i="1" s="1"/>
  <c r="C1387" i="1"/>
  <c r="G1386" i="1"/>
  <c r="D1386" i="1"/>
  <c r="C1386" i="1"/>
  <c r="H1386" i="1" s="1"/>
  <c r="D1385" i="1"/>
  <c r="G1385" i="1" s="1"/>
  <c r="C1385" i="1"/>
  <c r="G1384" i="1"/>
  <c r="D1384" i="1"/>
  <c r="C1384" i="1"/>
  <c r="H1384" i="1" s="1"/>
  <c r="D1383" i="1"/>
  <c r="G1383" i="1" s="1"/>
  <c r="C1383" i="1"/>
  <c r="G1382" i="1"/>
  <c r="D1382" i="1"/>
  <c r="C1382" i="1"/>
  <c r="H1382" i="1" s="1"/>
  <c r="D1381" i="1"/>
  <c r="G1381" i="1" s="1"/>
  <c r="C1381" i="1"/>
  <c r="G1380" i="1"/>
  <c r="D1380" i="1"/>
  <c r="C1380" i="1"/>
  <c r="H1380" i="1" s="1"/>
  <c r="D1379" i="1"/>
  <c r="G1379" i="1" s="1"/>
  <c r="C1379" i="1"/>
  <c r="G1378" i="1"/>
  <c r="D1378" i="1"/>
  <c r="C1378" i="1"/>
  <c r="H1378" i="1" s="1"/>
  <c r="D1377" i="1"/>
  <c r="G1377" i="1" s="1"/>
  <c r="C1377" i="1"/>
  <c r="G1376" i="1"/>
  <c r="D1376" i="1"/>
  <c r="C1376" i="1"/>
  <c r="H1376" i="1" s="1"/>
  <c r="D1375" i="1"/>
  <c r="G1375" i="1" s="1"/>
  <c r="C1375" i="1"/>
  <c r="G1374" i="1"/>
  <c r="D1374" i="1"/>
  <c r="C1374" i="1"/>
  <c r="H1374" i="1" s="1"/>
  <c r="D1373" i="1"/>
  <c r="G1373" i="1" s="1"/>
  <c r="C1373" i="1"/>
  <c r="G1372" i="1"/>
  <c r="D1372" i="1"/>
  <c r="C1372" i="1"/>
  <c r="H1372" i="1" s="1"/>
  <c r="D1371" i="1"/>
  <c r="G1371" i="1" s="1"/>
  <c r="C1371" i="1"/>
  <c r="G1370" i="1"/>
  <c r="D1370" i="1"/>
  <c r="C1370" i="1"/>
  <c r="H1370" i="1" s="1"/>
  <c r="D1369" i="1"/>
  <c r="G1369" i="1" s="1"/>
  <c r="C1369" i="1"/>
  <c r="G1368" i="1"/>
  <c r="D1368" i="1"/>
  <c r="C1368" i="1"/>
  <c r="H1368" i="1" s="1"/>
  <c r="D1367" i="1"/>
  <c r="G1367" i="1" s="1"/>
  <c r="C1367" i="1"/>
  <c r="G1366" i="1"/>
  <c r="D1366" i="1"/>
  <c r="C1366" i="1"/>
  <c r="H1366" i="1" s="1"/>
  <c r="D1365" i="1"/>
  <c r="G1365" i="1" s="1"/>
  <c r="C1365" i="1"/>
  <c r="G1364" i="1"/>
  <c r="D1364" i="1"/>
  <c r="C1364" i="1"/>
  <c r="H1364" i="1" s="1"/>
  <c r="D1363" i="1"/>
  <c r="G1363" i="1" s="1"/>
  <c r="C1363" i="1"/>
  <c r="G1362" i="1"/>
  <c r="D1362" i="1"/>
  <c r="C1362" i="1"/>
  <c r="H1362" i="1" s="1"/>
  <c r="D1361" i="1"/>
  <c r="G1361" i="1" s="1"/>
  <c r="C1361" i="1"/>
  <c r="G1360" i="1"/>
  <c r="D1360" i="1"/>
  <c r="C1360" i="1"/>
  <c r="H1360" i="1" s="1"/>
  <c r="D1359" i="1"/>
  <c r="G1359" i="1" s="1"/>
  <c r="C1359" i="1"/>
  <c r="G1358" i="1"/>
  <c r="D1358" i="1"/>
  <c r="C1358" i="1"/>
  <c r="H1358" i="1" s="1"/>
  <c r="D1357" i="1"/>
  <c r="G1357" i="1" s="1"/>
  <c r="C1357" i="1"/>
  <c r="G1356" i="1"/>
  <c r="D1356" i="1"/>
  <c r="C1356" i="1"/>
  <c r="H1356" i="1" s="1"/>
  <c r="D1355" i="1"/>
  <c r="G1355" i="1" s="1"/>
  <c r="C1355" i="1"/>
  <c r="G1354" i="1"/>
  <c r="D1354" i="1"/>
  <c r="C1354" i="1"/>
  <c r="H1354" i="1" s="1"/>
  <c r="D1353" i="1"/>
  <c r="G1353" i="1" s="1"/>
  <c r="C1353" i="1"/>
  <c r="G1352" i="1"/>
  <c r="D1352" i="1"/>
  <c r="C1352" i="1"/>
  <c r="H1352" i="1" s="1"/>
  <c r="D1351" i="1"/>
  <c r="G1351" i="1" s="1"/>
  <c r="C1351" i="1"/>
  <c r="G1350" i="1"/>
  <c r="D1350" i="1"/>
  <c r="C1350" i="1"/>
  <c r="H1350" i="1" s="1"/>
  <c r="D1349" i="1"/>
  <c r="G1349" i="1" s="1"/>
  <c r="C1349" i="1"/>
  <c r="G1348" i="1"/>
  <c r="D1348" i="1"/>
  <c r="C1348" i="1"/>
  <c r="H1348" i="1" s="1"/>
  <c r="D1347" i="1"/>
  <c r="G1347" i="1" s="1"/>
  <c r="C1347" i="1"/>
  <c r="G1346" i="1"/>
  <c r="D1346" i="1"/>
  <c r="C1346" i="1"/>
  <c r="H1346" i="1" s="1"/>
  <c r="D1345" i="1"/>
  <c r="G1345" i="1" s="1"/>
  <c r="C1345" i="1"/>
  <c r="G1344" i="1"/>
  <c r="D1344" i="1"/>
  <c r="C1344" i="1"/>
  <c r="H1344" i="1" s="1"/>
  <c r="D1343" i="1"/>
  <c r="G1343" i="1" s="1"/>
  <c r="C1343" i="1"/>
  <c r="G1342" i="1"/>
  <c r="D1342" i="1"/>
  <c r="C1342" i="1"/>
  <c r="H1342" i="1" s="1"/>
  <c r="D1341" i="1"/>
  <c r="G1341" i="1" s="1"/>
  <c r="C1341" i="1"/>
  <c r="G1340" i="1"/>
  <c r="D1340" i="1"/>
  <c r="C1340" i="1"/>
  <c r="H1340" i="1" s="1"/>
  <c r="D1339" i="1"/>
  <c r="G1339" i="1" s="1"/>
  <c r="C1339" i="1"/>
  <c r="G1338" i="1"/>
  <c r="D1338" i="1"/>
  <c r="C1338" i="1"/>
  <c r="H1338" i="1" s="1"/>
  <c r="D1337" i="1"/>
  <c r="G1337" i="1" s="1"/>
  <c r="C1337" i="1"/>
  <c r="G1336" i="1"/>
  <c r="D1336" i="1"/>
  <c r="C1336" i="1"/>
  <c r="H1336" i="1" s="1"/>
  <c r="D1335" i="1"/>
  <c r="G1335" i="1" s="1"/>
  <c r="C1335" i="1"/>
  <c r="G1334" i="1"/>
  <c r="D1334" i="1"/>
  <c r="C1334" i="1"/>
  <c r="H1334" i="1" s="1"/>
  <c r="D1333" i="1"/>
  <c r="G1333" i="1" s="1"/>
  <c r="C1333" i="1"/>
  <c r="G1332" i="1"/>
  <c r="D1332" i="1"/>
  <c r="C1332" i="1"/>
  <c r="H1332" i="1" s="1"/>
  <c r="D1331" i="1"/>
  <c r="G1331" i="1" s="1"/>
  <c r="C1331" i="1"/>
  <c r="G1330" i="1"/>
  <c r="D1330" i="1"/>
  <c r="C1330" i="1"/>
  <c r="H1330" i="1" s="1"/>
  <c r="D1329" i="1"/>
  <c r="D1328" i="1"/>
  <c r="G1328" i="1" s="1"/>
  <c r="C1328" i="1"/>
  <c r="G1327" i="1"/>
  <c r="D1327" i="1"/>
  <c r="C1327" i="1"/>
  <c r="H1327" i="1" s="1"/>
  <c r="D1326" i="1"/>
  <c r="G1326" i="1" s="1"/>
  <c r="C1326" i="1"/>
  <c r="G1325" i="1"/>
  <c r="D1325" i="1"/>
  <c r="C1325" i="1"/>
  <c r="H1325" i="1" s="1"/>
  <c r="D1324" i="1"/>
  <c r="G1324" i="1" s="1"/>
  <c r="C1324" i="1"/>
  <c r="G1323" i="1"/>
  <c r="D1323" i="1"/>
  <c r="C1323" i="1"/>
  <c r="H1323" i="1" s="1"/>
  <c r="D1322" i="1"/>
  <c r="G1322" i="1" s="1"/>
  <c r="C1322" i="1"/>
  <c r="G1321" i="1"/>
  <c r="D1321" i="1"/>
  <c r="C1321" i="1"/>
  <c r="H1321" i="1" s="1"/>
  <c r="D1320" i="1"/>
  <c r="G1320" i="1" s="1"/>
  <c r="C1320" i="1"/>
  <c r="G1319" i="1"/>
  <c r="D1319" i="1"/>
  <c r="C1319" i="1"/>
  <c r="H1319" i="1" s="1"/>
  <c r="D1318" i="1"/>
  <c r="G1318" i="1" s="1"/>
  <c r="C1318" i="1"/>
  <c r="G1317" i="1"/>
  <c r="D1317" i="1"/>
  <c r="C1317" i="1"/>
  <c r="H1317" i="1" s="1"/>
  <c r="D1316" i="1"/>
  <c r="G1316" i="1" s="1"/>
  <c r="C1316" i="1"/>
  <c r="G1315" i="1"/>
  <c r="D1315" i="1"/>
  <c r="C1315" i="1"/>
  <c r="H1315" i="1" s="1"/>
  <c r="D1314" i="1"/>
  <c r="G1314" i="1" s="1"/>
  <c r="C1314" i="1"/>
  <c r="G1313" i="1"/>
  <c r="D1313" i="1"/>
  <c r="C1313" i="1"/>
  <c r="H1313" i="1" s="1"/>
  <c r="D1312" i="1"/>
  <c r="G1312" i="1" s="1"/>
  <c r="C1312" i="1"/>
  <c r="G1311" i="1"/>
  <c r="D1311" i="1"/>
  <c r="C1311" i="1"/>
  <c r="H1311" i="1" s="1"/>
  <c r="D1310" i="1"/>
  <c r="G1310" i="1" s="1"/>
  <c r="C1310" i="1"/>
  <c r="G1309" i="1"/>
  <c r="D1309" i="1"/>
  <c r="C1309" i="1"/>
  <c r="H1309" i="1" s="1"/>
  <c r="D1308" i="1"/>
  <c r="G1308" i="1" s="1"/>
  <c r="C1308" i="1"/>
  <c r="G1307" i="1"/>
  <c r="D1307" i="1"/>
  <c r="C1307" i="1"/>
  <c r="H1307" i="1" s="1"/>
  <c r="D1306" i="1"/>
  <c r="G1306" i="1" s="1"/>
  <c r="C1306" i="1"/>
  <c r="G1305" i="1"/>
  <c r="D1305" i="1"/>
  <c r="C1305" i="1"/>
  <c r="H1305" i="1" s="1"/>
  <c r="D1304" i="1"/>
  <c r="G1304" i="1" s="1"/>
  <c r="C1304" i="1"/>
  <c r="G1303" i="1"/>
  <c r="D1303" i="1"/>
  <c r="C1303" i="1"/>
  <c r="H1303" i="1" s="1"/>
  <c r="D1302" i="1"/>
  <c r="G1302" i="1" s="1"/>
  <c r="C1302" i="1"/>
  <c r="G1301" i="1"/>
  <c r="D1301" i="1"/>
  <c r="C1301" i="1"/>
  <c r="H1301" i="1" s="1"/>
  <c r="D1300" i="1"/>
  <c r="G1300" i="1" s="1"/>
  <c r="C1300" i="1"/>
  <c r="G1299" i="1"/>
  <c r="D1299" i="1"/>
  <c r="C1299" i="1"/>
  <c r="D1298" i="1"/>
  <c r="G1298" i="1" s="1"/>
  <c r="C1298" i="1"/>
  <c r="G1297" i="1"/>
  <c r="D1297" i="1"/>
  <c r="C1297" i="1"/>
  <c r="H1297" i="1" s="1"/>
  <c r="D1296" i="1"/>
  <c r="G1296" i="1" s="1"/>
  <c r="C1296" i="1"/>
  <c r="G1295" i="1"/>
  <c r="D1295" i="1"/>
  <c r="C1295" i="1"/>
  <c r="H1295" i="1" s="1"/>
  <c r="D1294" i="1"/>
  <c r="G1294" i="1" s="1"/>
  <c r="C1294" i="1"/>
  <c r="D1293" i="1"/>
  <c r="G1293" i="1" s="1"/>
  <c r="C1293" i="1"/>
  <c r="D1292" i="1"/>
  <c r="G1292" i="1" s="1"/>
  <c r="C1292" i="1"/>
  <c r="H1292" i="1" s="1"/>
  <c r="D1291" i="1"/>
  <c r="G1291" i="1" s="1"/>
  <c r="C1291" i="1"/>
  <c r="G1290" i="1"/>
  <c r="D1290" i="1"/>
  <c r="C1290" i="1"/>
  <c r="H1290" i="1" s="1"/>
  <c r="D1289" i="1"/>
  <c r="G1289" i="1" s="1"/>
  <c r="C1289" i="1"/>
  <c r="G1288" i="1"/>
  <c r="D1288" i="1"/>
  <c r="C1288" i="1"/>
  <c r="H1288" i="1" s="1"/>
  <c r="D1287" i="1"/>
  <c r="G1287" i="1" s="1"/>
  <c r="C1287" i="1"/>
  <c r="G1286" i="1"/>
  <c r="D1286" i="1"/>
  <c r="C1286" i="1"/>
  <c r="H1286" i="1" s="1"/>
  <c r="D1285" i="1"/>
  <c r="G1285" i="1" s="1"/>
  <c r="C1285" i="1"/>
  <c r="G1284" i="1"/>
  <c r="D1284" i="1"/>
  <c r="C1284" i="1"/>
  <c r="H1284" i="1" s="1"/>
  <c r="D1283" i="1"/>
  <c r="G1283" i="1" s="1"/>
  <c r="C1283" i="1"/>
  <c r="G1282" i="1"/>
  <c r="D1282" i="1"/>
  <c r="C1282" i="1"/>
  <c r="H1282" i="1" s="1"/>
  <c r="D1281" i="1"/>
  <c r="G1281" i="1" s="1"/>
  <c r="C1281" i="1"/>
  <c r="G1280" i="1"/>
  <c r="D1280" i="1"/>
  <c r="C1280" i="1"/>
  <c r="H1280" i="1" s="1"/>
  <c r="D1279" i="1"/>
  <c r="G1279" i="1" s="1"/>
  <c r="C1279" i="1"/>
  <c r="G1278" i="1"/>
  <c r="D1278" i="1"/>
  <c r="C1278" i="1"/>
  <c r="H1278" i="1" s="1"/>
  <c r="D1277" i="1"/>
  <c r="G1277" i="1" s="1"/>
  <c r="C1277" i="1"/>
  <c r="G1276" i="1"/>
  <c r="D1276" i="1"/>
  <c r="C1276" i="1"/>
  <c r="H1276" i="1" s="1"/>
  <c r="D1275" i="1"/>
  <c r="G1275" i="1" s="1"/>
  <c r="C1275" i="1"/>
  <c r="G1274" i="1"/>
  <c r="D1274" i="1"/>
  <c r="C1274" i="1"/>
  <c r="H1274" i="1" s="1"/>
  <c r="D1273" i="1"/>
  <c r="G1273" i="1" s="1"/>
  <c r="C1273" i="1"/>
  <c r="G1272" i="1"/>
  <c r="D1272" i="1"/>
  <c r="C1272" i="1"/>
  <c r="H1272" i="1" s="1"/>
  <c r="D1271" i="1"/>
  <c r="G1271" i="1" s="1"/>
  <c r="C1271" i="1"/>
  <c r="G1270" i="1"/>
  <c r="D1270" i="1"/>
  <c r="C1270" i="1"/>
  <c r="H1270" i="1" s="1"/>
  <c r="D1269" i="1"/>
  <c r="G1269" i="1" s="1"/>
  <c r="C1269" i="1"/>
  <c r="G1268" i="1"/>
  <c r="D1268" i="1"/>
  <c r="C1268" i="1"/>
  <c r="H1268" i="1" s="1"/>
  <c r="D1267" i="1"/>
  <c r="G1267" i="1" s="1"/>
  <c r="C1267" i="1"/>
  <c r="G1266" i="1"/>
  <c r="D1266" i="1"/>
  <c r="C1266" i="1"/>
  <c r="H1266" i="1" s="1"/>
  <c r="D1265" i="1"/>
  <c r="G1265" i="1" s="1"/>
  <c r="C1265" i="1"/>
  <c r="D1264" i="1"/>
  <c r="C1264" i="1"/>
  <c r="H1264" i="1" s="1"/>
  <c r="D1263" i="1"/>
  <c r="G1263" i="1" s="1"/>
  <c r="C1263" i="1"/>
  <c r="D1262" i="1"/>
  <c r="G1262" i="1" s="1"/>
  <c r="C1262" i="1"/>
  <c r="D1261" i="1"/>
  <c r="G1261" i="1" s="1"/>
  <c r="C1261" i="1"/>
  <c r="G1260" i="1"/>
  <c r="D1260" i="1"/>
  <c r="C1260" i="1"/>
  <c r="H1260" i="1" s="1"/>
  <c r="D1259" i="1"/>
  <c r="G1259" i="1" s="1"/>
  <c r="C1259" i="1"/>
  <c r="G1258" i="1"/>
  <c r="D1258" i="1"/>
  <c r="C1258" i="1"/>
  <c r="H1258" i="1" s="1"/>
  <c r="D1257" i="1"/>
  <c r="G1257" i="1" s="1"/>
  <c r="C1257" i="1"/>
  <c r="G1256" i="1"/>
  <c r="D1256" i="1"/>
  <c r="C1256" i="1"/>
  <c r="H1256" i="1" s="1"/>
  <c r="D1255" i="1"/>
  <c r="C1255" i="1"/>
  <c r="D1254" i="1"/>
  <c r="C1254" i="1"/>
  <c r="H1254" i="1" s="1"/>
  <c r="D1253" i="1"/>
  <c r="G1253" i="1" s="1"/>
  <c r="C1253" i="1"/>
  <c r="G1252" i="1"/>
  <c r="D1252" i="1"/>
  <c r="C1252" i="1"/>
  <c r="H1252" i="1" s="1"/>
  <c r="D1251" i="1"/>
  <c r="C1251" i="1"/>
  <c r="D1250" i="1"/>
  <c r="C1250" i="1"/>
  <c r="H1250" i="1" s="1"/>
  <c r="D1249" i="1"/>
  <c r="C1249" i="1"/>
  <c r="G1249" i="1" s="1"/>
  <c r="G1248" i="1"/>
  <c r="D1248" i="1"/>
  <c r="C1248" i="1"/>
  <c r="H1248" i="1" s="1"/>
  <c r="D1247" i="1"/>
  <c r="G1247" i="1" s="1"/>
  <c r="C1247" i="1"/>
  <c r="D1246" i="1"/>
  <c r="C1246" i="1"/>
  <c r="H1246" i="1" s="1"/>
  <c r="D1245" i="1"/>
  <c r="C1245" i="1"/>
  <c r="G1245" i="1" s="1"/>
  <c r="G1244" i="1"/>
  <c r="D1244" i="1"/>
  <c r="C1244" i="1"/>
  <c r="H1244" i="1" s="1"/>
  <c r="D1243" i="1"/>
  <c r="G1243" i="1" s="1"/>
  <c r="C1243" i="1"/>
  <c r="D1242" i="1"/>
  <c r="C1242" i="1"/>
  <c r="H1242" i="1" s="1"/>
  <c r="D1241" i="1"/>
  <c r="C1241" i="1"/>
  <c r="G1240" i="1"/>
  <c r="D1240" i="1"/>
  <c r="C1240" i="1"/>
  <c r="H1240" i="1" s="1"/>
  <c r="D1239" i="1"/>
  <c r="G1239" i="1" s="1"/>
  <c r="C1239" i="1"/>
  <c r="D1238" i="1"/>
  <c r="C1238" i="1"/>
  <c r="H1238" i="1" s="1"/>
  <c r="D1237" i="1"/>
  <c r="C1237" i="1"/>
  <c r="G1237" i="1" s="1"/>
  <c r="D1236" i="1"/>
  <c r="G1236" i="1" s="1"/>
  <c r="C1236" i="1"/>
  <c r="H1236" i="1" s="1"/>
  <c r="D1235" i="1"/>
  <c r="G1235" i="1" s="1"/>
  <c r="C1235" i="1"/>
  <c r="D1234" i="1"/>
  <c r="C1234" i="1"/>
  <c r="H1234" i="1" s="1"/>
  <c r="D1233" i="1"/>
  <c r="C1233" i="1"/>
  <c r="G1233" i="1" s="1"/>
  <c r="D1232" i="1"/>
  <c r="G1232" i="1" s="1"/>
  <c r="C1232" i="1"/>
  <c r="H1232" i="1" s="1"/>
  <c r="D1231" i="1"/>
  <c r="G1231" i="1" s="1"/>
  <c r="C1231" i="1"/>
  <c r="D1230" i="1"/>
  <c r="C1230" i="1"/>
  <c r="H1230" i="1" s="1"/>
  <c r="D1229" i="1"/>
  <c r="C1229" i="1"/>
  <c r="G1229" i="1" s="1"/>
  <c r="G1228" i="1"/>
  <c r="D1228" i="1"/>
  <c r="C1228" i="1"/>
  <c r="H1228" i="1" s="1"/>
  <c r="D1227" i="1"/>
  <c r="G1227" i="1" s="1"/>
  <c r="C1227" i="1"/>
  <c r="D1226" i="1"/>
  <c r="C1226" i="1"/>
  <c r="H1226" i="1" s="1"/>
  <c r="D1225" i="1"/>
  <c r="C1225" i="1"/>
  <c r="G1225" i="1" s="1"/>
  <c r="G1224" i="1"/>
  <c r="D1224" i="1"/>
  <c r="C1224" i="1"/>
  <c r="H1224" i="1" s="1"/>
  <c r="D1223" i="1"/>
  <c r="G1223" i="1" s="1"/>
  <c r="C1223" i="1"/>
  <c r="D1222" i="1"/>
  <c r="D1221" i="1"/>
  <c r="C1221" i="1"/>
  <c r="G1221" i="1" s="1"/>
  <c r="G1220" i="1"/>
  <c r="D1220" i="1"/>
  <c r="C1220" i="1"/>
  <c r="H1220" i="1" s="1"/>
  <c r="D1219" i="1"/>
  <c r="G1219" i="1" s="1"/>
  <c r="C1219" i="1"/>
  <c r="D1218" i="1"/>
  <c r="H1218" i="1" s="1"/>
  <c r="C1218" i="1"/>
  <c r="D1217" i="1"/>
  <c r="H1217" i="1" s="1"/>
  <c r="C1217" i="1"/>
  <c r="D1216" i="1"/>
  <c r="C1216" i="1"/>
  <c r="D1215" i="1"/>
  <c r="C1215" i="1"/>
  <c r="D1214" i="1"/>
  <c r="D1213" i="1"/>
  <c r="C1213" i="1"/>
  <c r="D1212" i="1"/>
  <c r="C1212" i="1"/>
  <c r="D1211" i="1"/>
  <c r="G1211" i="1" s="1"/>
  <c r="C1211" i="1"/>
  <c r="H1210" i="1"/>
  <c r="D1210" i="1"/>
  <c r="G1210" i="1" s="1"/>
  <c r="C1210" i="1"/>
  <c r="D1209" i="1"/>
  <c r="G1209" i="1" s="1"/>
  <c r="C1209" i="1"/>
  <c r="H1208" i="1"/>
  <c r="D1208" i="1"/>
  <c r="G1208" i="1" s="1"/>
  <c r="C1208" i="1"/>
  <c r="D1207" i="1"/>
  <c r="G1207" i="1" s="1"/>
  <c r="C1207" i="1"/>
  <c r="H1206" i="1"/>
  <c r="D1206" i="1"/>
  <c r="G1206" i="1" s="1"/>
  <c r="C1206" i="1"/>
  <c r="D1205" i="1"/>
  <c r="G1205" i="1" s="1"/>
  <c r="C1205" i="1"/>
  <c r="H1204" i="1"/>
  <c r="D1204" i="1"/>
  <c r="G1204" i="1" s="1"/>
  <c r="C1204" i="1"/>
  <c r="D1203" i="1"/>
  <c r="G1203" i="1" s="1"/>
  <c r="C1203" i="1"/>
  <c r="H1202" i="1"/>
  <c r="D1202" i="1"/>
  <c r="G1202" i="1" s="1"/>
  <c r="C1202" i="1"/>
  <c r="D1201" i="1"/>
  <c r="G1201" i="1" s="1"/>
  <c r="C1201" i="1"/>
  <c r="H1200" i="1"/>
  <c r="D1200" i="1"/>
  <c r="G1200" i="1" s="1"/>
  <c r="C1200" i="1"/>
  <c r="D1199" i="1"/>
  <c r="G1199" i="1" s="1"/>
  <c r="C1199" i="1"/>
  <c r="H1198" i="1"/>
  <c r="D1198" i="1"/>
  <c r="G1198" i="1" s="1"/>
  <c r="C1198" i="1"/>
  <c r="D1197" i="1"/>
  <c r="G1197" i="1" s="1"/>
  <c r="C1197" i="1"/>
  <c r="H1196" i="1"/>
  <c r="D1196" i="1"/>
  <c r="G1196" i="1" s="1"/>
  <c r="C1196" i="1"/>
  <c r="D1195" i="1"/>
  <c r="G1195" i="1" s="1"/>
  <c r="C1195" i="1"/>
  <c r="H1194" i="1"/>
  <c r="D1194" i="1"/>
  <c r="G1194" i="1" s="1"/>
  <c r="C1194" i="1"/>
  <c r="D1193" i="1"/>
  <c r="G1193" i="1" s="1"/>
  <c r="C1193" i="1"/>
  <c r="H1192" i="1"/>
  <c r="D1192" i="1"/>
  <c r="G1192" i="1" s="1"/>
  <c r="C1192" i="1"/>
  <c r="D1191" i="1"/>
  <c r="G1191" i="1" s="1"/>
  <c r="C1191" i="1"/>
  <c r="H1190" i="1"/>
  <c r="D1190" i="1"/>
  <c r="G1190" i="1" s="1"/>
  <c r="C1190" i="1"/>
  <c r="D1189" i="1"/>
  <c r="G1189" i="1" s="1"/>
  <c r="C1189" i="1"/>
  <c r="H1188" i="1"/>
  <c r="D1188" i="1"/>
  <c r="G1188" i="1" s="1"/>
  <c r="C1188" i="1"/>
  <c r="D1187" i="1"/>
  <c r="G1187" i="1" s="1"/>
  <c r="C1187" i="1"/>
  <c r="H1186" i="1"/>
  <c r="D1186" i="1"/>
  <c r="G1186" i="1" s="1"/>
  <c r="C1186" i="1"/>
  <c r="D1185" i="1"/>
  <c r="G1185" i="1" s="1"/>
  <c r="C1185" i="1"/>
  <c r="H1184" i="1"/>
  <c r="D1184" i="1"/>
  <c r="G1184" i="1" s="1"/>
  <c r="C1184" i="1"/>
  <c r="D1183" i="1"/>
  <c r="D1182" i="1"/>
  <c r="G1182" i="1" s="1"/>
  <c r="C1182" i="1"/>
  <c r="H1181" i="1"/>
  <c r="D1181" i="1"/>
  <c r="G1181" i="1" s="1"/>
  <c r="C1181" i="1"/>
  <c r="D1180" i="1"/>
  <c r="G1180" i="1" s="1"/>
  <c r="C1180" i="1"/>
  <c r="H1179" i="1"/>
  <c r="D1179" i="1"/>
  <c r="G1179" i="1" s="1"/>
  <c r="C1179" i="1"/>
  <c r="D1178" i="1"/>
  <c r="G1178" i="1" s="1"/>
  <c r="C1178" i="1"/>
  <c r="H1177" i="1"/>
  <c r="D1177" i="1"/>
  <c r="G1177" i="1" s="1"/>
  <c r="C1177" i="1"/>
  <c r="D1176" i="1"/>
  <c r="G1176" i="1" s="1"/>
  <c r="C1176" i="1"/>
  <c r="H1175" i="1"/>
  <c r="D1175" i="1"/>
  <c r="G1175" i="1" s="1"/>
  <c r="C1175" i="1"/>
  <c r="D1174" i="1"/>
  <c r="G1174" i="1" s="1"/>
  <c r="C1174" i="1"/>
  <c r="H1173" i="1"/>
  <c r="D1173" i="1"/>
  <c r="G1173" i="1" s="1"/>
  <c r="C1173" i="1"/>
  <c r="D1172" i="1"/>
  <c r="G1172" i="1" s="1"/>
  <c r="C1172" i="1"/>
  <c r="D1171" i="1"/>
  <c r="G1171" i="1" s="1"/>
  <c r="C1171" i="1"/>
  <c r="D1170" i="1"/>
  <c r="G1170" i="1" s="1"/>
  <c r="C1170" i="1"/>
  <c r="D1169" i="1"/>
  <c r="G1169" i="1" s="1"/>
  <c r="C1169" i="1"/>
  <c r="D1168" i="1"/>
  <c r="G1168" i="1" s="1"/>
  <c r="C1168" i="1"/>
  <c r="D1167" i="1"/>
  <c r="G1166" i="1"/>
  <c r="D1166" i="1"/>
  <c r="H1166" i="1" s="1"/>
  <c r="C1166" i="1"/>
  <c r="G1165" i="1"/>
  <c r="D1165" i="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G1113" i="1" s="1"/>
  <c r="C1113"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D1015" i="1"/>
  <c r="G1015" i="1" s="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D1007" i="1"/>
  <c r="G1007" i="1" s="1"/>
  <c r="C1007" i="1"/>
  <c r="H1006" i="1"/>
  <c r="D1006" i="1"/>
  <c r="G1006" i="1" s="1"/>
  <c r="C1006" i="1"/>
  <c r="H1005" i="1"/>
  <c r="G1005" i="1"/>
  <c r="D1005" i="1"/>
  <c r="C1005" i="1"/>
  <c r="H1004" i="1"/>
  <c r="G1004" i="1"/>
  <c r="D1004" i="1"/>
  <c r="C1004" i="1"/>
  <c r="H1003" i="1"/>
  <c r="G1003" i="1"/>
  <c r="D1003" i="1"/>
  <c r="C1003" i="1"/>
  <c r="H1002" i="1"/>
  <c r="G1002" i="1"/>
  <c r="D1002" i="1"/>
  <c r="C1002" i="1"/>
  <c r="H1001" i="1"/>
  <c r="D1001" i="1"/>
  <c r="G1001" i="1" s="1"/>
  <c r="C1001" i="1"/>
  <c r="H1000" i="1"/>
  <c r="D1000" i="1"/>
  <c r="G1000" i="1" s="1"/>
  <c r="C1000" i="1"/>
  <c r="H999" i="1"/>
  <c r="D999" i="1"/>
  <c r="G999" i="1" s="1"/>
  <c r="C999" i="1"/>
  <c r="H998" i="1"/>
  <c r="D998" i="1"/>
  <c r="G998" i="1" s="1"/>
  <c r="C998" i="1"/>
  <c r="D997" i="1"/>
  <c r="G997" i="1" s="1"/>
  <c r="C997" i="1"/>
  <c r="H996" i="1"/>
  <c r="D996" i="1"/>
  <c r="G996" i="1" s="1"/>
  <c r="C996" i="1"/>
  <c r="H995" i="1"/>
  <c r="G995" i="1"/>
  <c r="D995" i="1"/>
  <c r="C995" i="1"/>
  <c r="H994" i="1"/>
  <c r="G994" i="1"/>
  <c r="D994" i="1"/>
  <c r="C994" i="1"/>
  <c r="H993" i="1"/>
  <c r="D993" i="1"/>
  <c r="G993" i="1" s="1"/>
  <c r="C993" i="1"/>
  <c r="H992" i="1"/>
  <c r="G992" i="1"/>
  <c r="D992" i="1"/>
  <c r="C992" i="1"/>
  <c r="D991" i="1"/>
  <c r="G991" i="1" s="1"/>
  <c r="C991" i="1"/>
  <c r="H989" i="1"/>
  <c r="D989" i="1"/>
  <c r="G989" i="1" s="1"/>
  <c r="C989" i="1"/>
  <c r="H988" i="1"/>
  <c r="D988" i="1"/>
  <c r="G988" i="1" s="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G711" i="1"/>
  <c r="D711" i="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D641" i="1"/>
  <c r="G641" i="1" s="1"/>
  <c r="C641" i="1"/>
  <c r="D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C412" i="1"/>
  <c r="H412" i="1" s="1"/>
  <c r="D411" i="1"/>
  <c r="C411" i="1"/>
  <c r="D406" i="1"/>
  <c r="H406" i="1" s="1"/>
  <c r="C406" i="1"/>
  <c r="G405" i="1"/>
  <c r="D405" i="1"/>
  <c r="H405" i="1" s="1"/>
  <c r="C405" i="1"/>
  <c r="D404" i="1"/>
  <c r="C404" i="1"/>
  <c r="H404" i="1" s="1"/>
  <c r="H401" i="1"/>
  <c r="G401" i="1"/>
  <c r="D401" i="1"/>
  <c r="C401" i="1"/>
  <c r="H400" i="1"/>
  <c r="G400" i="1"/>
  <c r="D400" i="1"/>
  <c r="C400" i="1"/>
  <c r="H399" i="1"/>
  <c r="D399" i="1"/>
  <c r="G399" i="1" s="1"/>
  <c r="C399" i="1"/>
  <c r="H398" i="1"/>
  <c r="G398" i="1"/>
  <c r="D398" i="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D368" i="1"/>
  <c r="G368" i="1" s="1"/>
  <c r="C368" i="1"/>
  <c r="H367" i="1"/>
  <c r="D367" i="1"/>
  <c r="G367" i="1" s="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G292" i="1" s="1"/>
  <c r="C292" i="1"/>
  <c r="D291" i="1"/>
  <c r="G291" i="1" s="1"/>
  <c r="C291" i="1"/>
  <c r="D290" i="1"/>
  <c r="G290" i="1" s="1"/>
  <c r="C290" i="1"/>
  <c r="G289" i="1"/>
  <c r="D289" i="1"/>
  <c r="H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G185" i="1"/>
  <c r="D185" i="1"/>
  <c r="C185" i="1"/>
  <c r="D184" i="1"/>
  <c r="G184" i="1" s="1"/>
  <c r="C184" i="1"/>
  <c r="H183" i="1"/>
  <c r="G183" i="1"/>
  <c r="D183" i="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H173" i="1" s="1"/>
  <c r="C173" i="1"/>
  <c r="H172" i="1"/>
  <c r="D172" i="1"/>
  <c r="G172" i="1" s="1"/>
  <c r="C172" i="1"/>
  <c r="H171" i="1"/>
  <c r="G171" i="1"/>
  <c r="D171" i="1"/>
  <c r="C171" i="1"/>
  <c r="H170" i="1"/>
  <c r="D170" i="1"/>
  <c r="G170" i="1" s="1"/>
  <c r="C170" i="1"/>
  <c r="H169" i="1"/>
  <c r="G169" i="1"/>
  <c r="D169" i="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H160" i="1"/>
  <c r="G160" i="1"/>
  <c r="D160" i="1"/>
  <c r="C160" i="1"/>
  <c r="C159" i="1"/>
  <c r="H158" i="1"/>
  <c r="G158" i="1"/>
  <c r="D158" i="1"/>
  <c r="C158" i="1"/>
  <c r="H157" i="1"/>
  <c r="D157" i="1"/>
  <c r="G157" i="1" s="1"/>
  <c r="C157" i="1"/>
  <c r="H156" i="1"/>
  <c r="G156" i="1"/>
  <c r="D156" i="1"/>
  <c r="C156" i="1"/>
  <c r="H155" i="1"/>
  <c r="D155" i="1"/>
  <c r="G155" i="1" s="1"/>
  <c r="C155" i="1"/>
  <c r="H154" i="1"/>
  <c r="D154" i="1"/>
  <c r="G154" i="1" s="1"/>
  <c r="C154" i="1"/>
  <c r="H153" i="1"/>
  <c r="D153" i="1"/>
  <c r="G153" i="1" s="1"/>
  <c r="C153" i="1"/>
  <c r="H152" i="1"/>
  <c r="D152" i="1"/>
  <c r="G152" i="1" s="1"/>
  <c r="C152" i="1"/>
  <c r="H151" i="1"/>
  <c r="G151" i="1"/>
  <c r="D151" i="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C78" i="1"/>
  <c r="H77" i="1"/>
  <c r="G77" i="1"/>
  <c r="D77" i="1"/>
  <c r="C77" i="1"/>
  <c r="H76" i="1"/>
  <c r="D76" i="1"/>
  <c r="G76" i="1" s="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D66" i="1"/>
  <c r="G66" i="1" s="1"/>
  <c r="C66" i="1"/>
  <c r="H65" i="1"/>
  <c r="D65" i="1"/>
  <c r="G65" i="1" s="1"/>
  <c r="C65" i="1"/>
  <c r="H64" i="1"/>
  <c r="G64" i="1"/>
  <c r="D64" i="1"/>
  <c r="C64" i="1"/>
  <c r="H63" i="1"/>
  <c r="G63" i="1"/>
  <c r="D63" i="1"/>
  <c r="C63" i="1"/>
  <c r="H62" i="1"/>
  <c r="G62" i="1"/>
  <c r="D62" i="1"/>
  <c r="C62" i="1"/>
  <c r="H61" i="1"/>
  <c r="G61" i="1"/>
  <c r="D61" i="1"/>
  <c r="C61" i="1"/>
  <c r="H60" i="1"/>
  <c r="G60" i="1"/>
  <c r="D60" i="1"/>
  <c r="C60" i="1"/>
  <c r="H59" i="1"/>
  <c r="D59" i="1"/>
  <c r="G59" i="1" s="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0" i="9" l="1"/>
  <c r="B300" i="9" s="1"/>
  <c r="H1262" i="1"/>
  <c r="G1241" i="1"/>
  <c r="H130" i="1"/>
  <c r="E27" i="9"/>
  <c r="B27" i="9" s="1"/>
  <c r="H292" i="1"/>
  <c r="H291" i="1"/>
  <c r="H290" i="1"/>
  <c r="G406" i="1"/>
  <c r="G413" i="1"/>
  <c r="H411" i="1"/>
  <c r="G632" i="1"/>
  <c r="G631" i="1"/>
  <c r="E273" i="9"/>
  <c r="B273" i="9" s="1"/>
  <c r="H641" i="1"/>
  <c r="E302" i="9"/>
  <c r="B302" i="9" s="1"/>
  <c r="E295" i="9"/>
  <c r="B295" i="9" s="1"/>
  <c r="E33" i="9"/>
  <c r="B33" i="9" s="1"/>
  <c r="F217" i="9"/>
  <c r="B217" i="9" s="1"/>
  <c r="E297" i="9"/>
  <c r="B297" i="9" s="1"/>
  <c r="G404" i="1"/>
  <c r="G411" i="1"/>
  <c r="G81" i="1"/>
  <c r="G79" i="1"/>
  <c r="F644" i="4"/>
  <c r="C638" i="1"/>
  <c r="G288" i="1"/>
  <c r="G412" i="1"/>
  <c r="F417" i="4"/>
  <c r="G1264" i="1"/>
  <c r="H1165" i="1"/>
  <c r="E292" i="9"/>
  <c r="B292" i="9" s="1"/>
  <c r="G649" i="1"/>
  <c r="E308" i="9"/>
  <c r="B308" i="9" s="1"/>
  <c r="E281" i="9"/>
  <c r="B281" i="9" s="1"/>
  <c r="F246" i="5"/>
  <c r="F239" i="5"/>
  <c r="E291" i="9"/>
  <c r="B291" i="9" s="1"/>
  <c r="H1124" i="1"/>
  <c r="F146" i="5"/>
  <c r="E290" i="9"/>
  <c r="B290" i="9" s="1"/>
  <c r="E287" i="9"/>
  <c r="B287" i="9" s="1"/>
  <c r="H1112" i="1"/>
  <c r="H1113" i="1"/>
  <c r="H1007" i="1"/>
  <c r="H997" i="1"/>
  <c r="H991" i="1"/>
  <c r="E12" i="5"/>
  <c r="D990" i="1" s="1"/>
  <c r="G1510" i="1"/>
  <c r="G1502" i="1"/>
  <c r="G1501" i="1"/>
  <c r="G1486" i="1"/>
  <c r="H1481" i="1"/>
  <c r="G1481" i="1"/>
  <c r="E22" i="7"/>
  <c r="G1461" i="1"/>
  <c r="E5" i="7"/>
  <c r="D22" i="7"/>
  <c r="D5" i="7" s="1"/>
  <c r="F402" i="4"/>
  <c r="G364" i="1"/>
  <c r="F312" i="4"/>
  <c r="H184" i="1"/>
  <c r="E47" i="9"/>
  <c r="B47" i="9" s="1"/>
  <c r="F188" i="4"/>
  <c r="B222" i="9"/>
  <c r="E46" i="9"/>
  <c r="B46" i="9" s="1"/>
  <c r="F220" i="9"/>
  <c r="B220" i="9" s="1"/>
  <c r="F219" i="9"/>
  <c r="B219" i="9" s="1"/>
  <c r="E43" i="9"/>
  <c r="B43" i="9" s="1"/>
  <c r="E42" i="9"/>
  <c r="B42" i="9" s="1"/>
  <c r="G173" i="1"/>
  <c r="H165" i="1"/>
  <c r="E163" i="4"/>
  <c r="D159" i="1" s="1"/>
  <c r="B218" i="9"/>
  <c r="G149" i="1"/>
  <c r="E152" i="4"/>
  <c r="D148" i="1" s="1"/>
  <c r="E124" i="4"/>
  <c r="E38" i="9"/>
  <c r="B38" i="9" s="1"/>
  <c r="F83" i="4"/>
  <c r="E34" i="9"/>
  <c r="B34" i="9" s="1"/>
  <c r="E31" i="9"/>
  <c r="B31" i="9" s="1"/>
  <c r="E30" i="9"/>
  <c r="B30" i="9" s="1"/>
  <c r="F62" i="4"/>
  <c r="H1168" i="1"/>
  <c r="H1169" i="1"/>
  <c r="H1170" i="1"/>
  <c r="H1171" i="1"/>
  <c r="H1216" i="1"/>
  <c r="G1216" i="1"/>
  <c r="H1174" i="1"/>
  <c r="H1178" i="1"/>
  <c r="H1182" i="1"/>
  <c r="H1185" i="1"/>
  <c r="H1189" i="1"/>
  <c r="H1193" i="1"/>
  <c r="H1197" i="1"/>
  <c r="H1201" i="1"/>
  <c r="H1205" i="1"/>
  <c r="H1209" i="1"/>
  <c r="H1212" i="1"/>
  <c r="G1212" i="1"/>
  <c r="H1215" i="1"/>
  <c r="G1215" i="1"/>
  <c r="H1172" i="1"/>
  <c r="H1176" i="1"/>
  <c r="H1180" i="1"/>
  <c r="H1187" i="1"/>
  <c r="H1191" i="1"/>
  <c r="H1195" i="1"/>
  <c r="H1199" i="1"/>
  <c r="H1203" i="1"/>
  <c r="H1207" i="1"/>
  <c r="H1211" i="1"/>
  <c r="H1213" i="1"/>
  <c r="G1213" i="1"/>
  <c r="H1219" i="1"/>
  <c r="H1223" i="1"/>
  <c r="H1227" i="1"/>
  <c r="H1231" i="1"/>
  <c r="H1235" i="1"/>
  <c r="H1239" i="1"/>
  <c r="H1243" i="1"/>
  <c r="H1247" i="1"/>
  <c r="H1251" i="1"/>
  <c r="H1255" i="1"/>
  <c r="H1259" i="1"/>
  <c r="H1263" i="1"/>
  <c r="H1267" i="1"/>
  <c r="H1271" i="1"/>
  <c r="H1275" i="1"/>
  <c r="H1279" i="1"/>
  <c r="H1283" i="1"/>
  <c r="H1287" i="1"/>
  <c r="H1291" i="1"/>
  <c r="G1217" i="1"/>
  <c r="G1218" i="1"/>
  <c r="H1221" i="1"/>
  <c r="H1225" i="1"/>
  <c r="H1229" i="1"/>
  <c r="H1233" i="1"/>
  <c r="H1237" i="1"/>
  <c r="H1241" i="1"/>
  <c r="H1245" i="1"/>
  <c r="H1249" i="1"/>
  <c r="G1251" i="1"/>
  <c r="H1253" i="1"/>
  <c r="G1255" i="1"/>
  <c r="H1257" i="1"/>
  <c r="H1261" i="1"/>
  <c r="H1265" i="1"/>
  <c r="H1269" i="1"/>
  <c r="H1273" i="1"/>
  <c r="H1277" i="1"/>
  <c r="H1281" i="1"/>
  <c r="H1285" i="1"/>
  <c r="H1289" i="1"/>
  <c r="H1293" i="1"/>
  <c r="G1226" i="1"/>
  <c r="G1230" i="1"/>
  <c r="G1234" i="1"/>
  <c r="G1238" i="1"/>
  <c r="G1242" i="1"/>
  <c r="G1246" i="1"/>
  <c r="G1250" i="1"/>
  <c r="G1254" i="1"/>
  <c r="G1456" i="1"/>
  <c r="H1456" i="1"/>
  <c r="G1458" i="1"/>
  <c r="H1458" i="1"/>
  <c r="G1460" i="1"/>
  <c r="H1460" i="1"/>
  <c r="G1463" i="1"/>
  <c r="H1463" i="1"/>
  <c r="G1465" i="1"/>
  <c r="H1465" i="1"/>
  <c r="G1467" i="1"/>
  <c r="H1467" i="1"/>
  <c r="G1469" i="1"/>
  <c r="H1469" i="1"/>
  <c r="G1471" i="1"/>
  <c r="J1471" i="1"/>
  <c r="H1471" i="1"/>
  <c r="G1476" i="1"/>
  <c r="I1476" i="1" s="1"/>
  <c r="J1476" i="1"/>
  <c r="H1476" i="1"/>
  <c r="G1562" i="1"/>
  <c r="H1562" i="1"/>
  <c r="H1579" i="1"/>
  <c r="G1579" i="1"/>
  <c r="H1296" i="1"/>
  <c r="H1300" i="1"/>
  <c r="H1304" i="1"/>
  <c r="H1308" i="1"/>
  <c r="H1312" i="1"/>
  <c r="H1316" i="1"/>
  <c r="H1320" i="1"/>
  <c r="H1324" i="1"/>
  <c r="H1328"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6" i="1"/>
  <c r="H1430" i="1"/>
  <c r="H1434" i="1"/>
  <c r="G1446" i="1"/>
  <c r="H1446" i="1"/>
  <c r="G1448" i="1"/>
  <c r="H1448" i="1"/>
  <c r="G1450" i="1"/>
  <c r="H1450" i="1"/>
  <c r="G1452" i="1"/>
  <c r="H1452" i="1"/>
  <c r="G1558" i="1"/>
  <c r="H1558" i="1"/>
  <c r="G1574" i="1"/>
  <c r="H1574" i="1"/>
  <c r="H1418" i="1"/>
  <c r="H1422" i="1"/>
  <c r="H1425" i="1"/>
  <c r="H1429" i="1"/>
  <c r="H1433" i="1"/>
  <c r="H1439" i="1"/>
  <c r="I1439" i="1" s="1"/>
  <c r="J1440" i="1"/>
  <c r="G1440" i="1"/>
  <c r="I1440" i="1" s="1"/>
  <c r="H1441" i="1"/>
  <c r="I1441" i="1" s="1"/>
  <c r="J1442" i="1"/>
  <c r="G1442" i="1"/>
  <c r="I1442" i="1" s="1"/>
  <c r="H1443" i="1"/>
  <c r="I1443" i="1" s="1"/>
  <c r="J1444" i="1"/>
  <c r="G1444" i="1"/>
  <c r="I1444" i="1" s="1"/>
  <c r="H1445" i="1"/>
  <c r="I1455" i="1"/>
  <c r="I1457" i="1"/>
  <c r="I1459" i="1"/>
  <c r="G1470" i="1"/>
  <c r="H1470" i="1"/>
  <c r="G1475" i="1"/>
  <c r="H1475" i="1"/>
  <c r="H1480" i="1"/>
  <c r="G1480" i="1"/>
  <c r="H1484"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H1544" i="1"/>
  <c r="G1544" i="1"/>
  <c r="H1548" i="1"/>
  <c r="G1548" i="1"/>
  <c r="G1570" i="1"/>
  <c r="H1570" i="1"/>
  <c r="E141" i="6"/>
  <c r="I24" i="3"/>
  <c r="C1453" i="1"/>
  <c r="H1294" i="1"/>
  <c r="H1298" i="1"/>
  <c r="H1302" i="1"/>
  <c r="H1306" i="1"/>
  <c r="H1310" i="1"/>
  <c r="H1314" i="1"/>
  <c r="H1318" i="1"/>
  <c r="H1322" i="1"/>
  <c r="H1326"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4" i="1"/>
  <c r="H1428" i="1"/>
  <c r="H1432" i="1"/>
  <c r="H1438" i="1"/>
  <c r="I1447" i="1"/>
  <c r="I1449" i="1"/>
  <c r="I1451" i="1"/>
  <c r="J1456" i="1"/>
  <c r="J1458" i="1"/>
  <c r="J1460" i="1"/>
  <c r="J1463" i="1"/>
  <c r="J1465" i="1"/>
  <c r="J1467" i="1"/>
  <c r="G1473" i="1"/>
  <c r="J1473" i="1"/>
  <c r="H1473" i="1"/>
  <c r="G1478" i="1"/>
  <c r="I1478" i="1" s="1"/>
  <c r="J1478" i="1"/>
  <c r="H1478" i="1"/>
  <c r="G1566" i="1"/>
  <c r="H1566" i="1"/>
  <c r="I35" i="3"/>
  <c r="C1518" i="1"/>
  <c r="J1445" i="1"/>
  <c r="H1483" i="1"/>
  <c r="H1487" i="1"/>
  <c r="H1491" i="1"/>
  <c r="H1495" i="1"/>
  <c r="H1499" i="1"/>
  <c r="H1503" i="1"/>
  <c r="H1507" i="1"/>
  <c r="H1511" i="1"/>
  <c r="H1515" i="1"/>
  <c r="H1519" i="1"/>
  <c r="H1523" i="1"/>
  <c r="H1527" i="1"/>
  <c r="H1531" i="1"/>
  <c r="H1535" i="1"/>
  <c r="H1539" i="1"/>
  <c r="H1543" i="1"/>
  <c r="H1547" i="1"/>
  <c r="G1578" i="1"/>
  <c r="H1578" i="1"/>
  <c r="E106" i="4"/>
  <c r="D102" i="1" s="1"/>
  <c r="G21" i="9"/>
  <c r="F177" i="4"/>
  <c r="D215" i="4"/>
  <c r="F216" i="4"/>
  <c r="E263" i="4"/>
  <c r="D259" i="1" s="1"/>
  <c r="E363" i="4"/>
  <c r="E643" i="4"/>
  <c r="D637" i="1" s="1"/>
  <c r="E593" i="4"/>
  <c r="D587" i="1" s="1"/>
  <c r="D625" i="4"/>
  <c r="F45" i="5"/>
  <c r="D12" i="5"/>
  <c r="D69" i="5"/>
  <c r="F70" i="5"/>
  <c r="D245" i="5"/>
  <c r="F259" i="5"/>
  <c r="D42" i="8"/>
  <c r="D133" i="4"/>
  <c r="F134" i="4"/>
  <c r="F163" i="4"/>
  <c r="F304" i="4"/>
  <c r="D299" i="4"/>
  <c r="D459" i="4"/>
  <c r="F460" i="4"/>
  <c r="F238" i="5"/>
  <c r="F89" i="6"/>
  <c r="F152" i="4"/>
  <c r="F202" i="4"/>
  <c r="D196" i="4"/>
  <c r="D151" i="4" s="1"/>
  <c r="F356" i="4"/>
  <c r="D351" i="4"/>
  <c r="D363" i="4"/>
  <c r="D529" i="4"/>
  <c r="F530" i="4"/>
  <c r="D118" i="5"/>
  <c r="E176" i="5"/>
  <c r="D190" i="5"/>
  <c r="D35" i="6"/>
  <c r="F36" i="6"/>
  <c r="F114" i="6"/>
  <c r="H1299" i="1"/>
  <c r="G1550" i="1"/>
  <c r="H1553" i="1"/>
  <c r="G1555" i="1"/>
  <c r="G1559" i="1"/>
  <c r="G1563" i="1"/>
  <c r="G1567" i="1"/>
  <c r="G1571" i="1"/>
  <c r="G1575" i="1"/>
  <c r="E50" i="4"/>
  <c r="D46" i="1" s="1"/>
  <c r="E82" i="4"/>
  <c r="D78" i="1" s="1"/>
  <c r="D224" i="4"/>
  <c r="E252" i="4"/>
  <c r="D248" i="1" s="1"/>
  <c r="D263" i="4"/>
  <c r="F264" i="4"/>
  <c r="E311" i="4"/>
  <c r="D306" i="1" s="1"/>
  <c r="D643" i="4"/>
  <c r="F416" i="4"/>
  <c r="E459" i="4"/>
  <c r="D453" i="1" s="1"/>
  <c r="D472" i="4"/>
  <c r="D484" i="4"/>
  <c r="D515" i="4"/>
  <c r="D567" i="4"/>
  <c r="F585" i="4"/>
  <c r="D580" i="4"/>
  <c r="D593" i="4"/>
  <c r="F594" i="4"/>
  <c r="D7" i="5"/>
  <c r="F8" i="5"/>
  <c r="E87" i="5"/>
  <c r="F180" i="5"/>
  <c r="D177" i="5"/>
  <c r="D206" i="5"/>
  <c r="F207" i="5"/>
  <c r="F5" i="6"/>
  <c r="H24" i="3"/>
  <c r="D129" i="6"/>
  <c r="D141" i="6" s="1"/>
  <c r="F130" i="6"/>
  <c r="E289" i="9"/>
  <c r="B28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280" i="9"/>
  <c r="E280" i="9" s="1"/>
  <c r="B280" i="9" s="1"/>
  <c r="G279" i="9"/>
  <c r="E279" i="9" s="1"/>
  <c r="B279" i="9" s="1"/>
  <c r="L192" i="9"/>
  <c r="F192"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166" i="9"/>
  <c r="H165" i="9"/>
  <c r="G191" i="9"/>
  <c r="E191" i="9" s="1"/>
  <c r="B191" i="9" s="1"/>
  <c r="G187" i="9"/>
  <c r="E187" i="9" s="1"/>
  <c r="B187" i="9" s="1"/>
  <c r="G165" i="9"/>
  <c r="G164" i="9"/>
  <c r="E164" i="9" s="1"/>
  <c r="B164" i="9" s="1"/>
  <c r="G163" i="9"/>
  <c r="E163" i="9" s="1"/>
  <c r="B163" i="9" s="1"/>
  <c r="G162" i="9"/>
  <c r="E162" i="9" s="1"/>
  <c r="B162" i="9" s="1"/>
  <c r="G161" i="9"/>
  <c r="E161" i="9" s="1"/>
  <c r="B161" i="9" s="1"/>
  <c r="I10" i="9"/>
  <c r="F215" i="9"/>
  <c r="B215" i="9" s="1"/>
  <c r="B239" i="9"/>
  <c r="B255" i="9"/>
  <c r="B271" i="9"/>
  <c r="H638" i="1" l="1"/>
  <c r="G638" i="1"/>
  <c r="H19" i="9"/>
  <c r="E19" i="9" s="1"/>
  <c r="B19" i="9" s="1"/>
  <c r="E7" i="5"/>
  <c r="I30" i="3"/>
  <c r="D1453" i="1"/>
  <c r="H30" i="3"/>
  <c r="D1436" i="1"/>
  <c r="I29" i="3"/>
  <c r="G159" i="1"/>
  <c r="H159" i="1"/>
  <c r="H21" i="9"/>
  <c r="E21" i="9" s="1"/>
  <c r="H148" i="1"/>
  <c r="G148" i="1"/>
  <c r="F124" i="4"/>
  <c r="D120" i="1"/>
  <c r="H28" i="3"/>
  <c r="F141" i="6"/>
  <c r="C1435" i="1"/>
  <c r="D289" i="4"/>
  <c r="H17" i="3"/>
  <c r="C147" i="1"/>
  <c r="F213" i="9"/>
  <c r="B213" i="9" s="1"/>
  <c r="G310" i="9"/>
  <c r="E310" i="9" s="1"/>
  <c r="B310" i="9" s="1"/>
  <c r="F206" i="5"/>
  <c r="C1183" i="1"/>
  <c r="F580" i="4"/>
  <c r="C574" i="1"/>
  <c r="F484" i="4"/>
  <c r="C478" i="1"/>
  <c r="F263" i="4"/>
  <c r="C259" i="1"/>
  <c r="G46" i="1"/>
  <c r="H46" i="1"/>
  <c r="H25" i="3"/>
  <c r="F35" i="6"/>
  <c r="C1329" i="1"/>
  <c r="D298" i="4"/>
  <c r="F299" i="4"/>
  <c r="C294" i="1"/>
  <c r="F133" i="4"/>
  <c r="C129" i="1"/>
  <c r="F12" i="5"/>
  <c r="C990" i="1"/>
  <c r="G102" i="1"/>
  <c r="H102" i="1"/>
  <c r="E528" i="4"/>
  <c r="I1473" i="1"/>
  <c r="I1452" i="1"/>
  <c r="I1448" i="1"/>
  <c r="I1471" i="1"/>
  <c r="I1467" i="1"/>
  <c r="I1463" i="1"/>
  <c r="I1458" i="1"/>
  <c r="G307" i="9"/>
  <c r="E307" i="9" s="1"/>
  <c r="B307" i="9" s="1"/>
  <c r="D176" i="5"/>
  <c r="F177" i="5"/>
  <c r="C1154" i="1"/>
  <c r="H20" i="3"/>
  <c r="C985" i="1"/>
  <c r="F472" i="4"/>
  <c r="C466" i="1"/>
  <c r="F643" i="4"/>
  <c r="C637" i="1"/>
  <c r="G248" i="1"/>
  <c r="H248" i="1"/>
  <c r="G309" i="9"/>
  <c r="E309" i="9" s="1"/>
  <c r="B309" i="9" s="1"/>
  <c r="F190" i="5"/>
  <c r="C1167" i="1"/>
  <c r="D528" i="4"/>
  <c r="F529" i="4"/>
  <c r="C523" i="1"/>
  <c r="F196" i="4"/>
  <c r="C192" i="1"/>
  <c r="F459" i="4"/>
  <c r="C453" i="1"/>
  <c r="F82" i="4"/>
  <c r="F245" i="5"/>
  <c r="C1222" i="1"/>
  <c r="F215" i="4"/>
  <c r="C211" i="1"/>
  <c r="E298" i="4"/>
  <c r="F129" i="6"/>
  <c r="C1423" i="1"/>
  <c r="G317" i="9"/>
  <c r="E317" i="9" s="1"/>
  <c r="F567" i="4"/>
  <c r="C561" i="1"/>
  <c r="G306" i="1"/>
  <c r="H306" i="1"/>
  <c r="F224" i="4"/>
  <c r="C220" i="1"/>
  <c r="E175" i="5"/>
  <c r="D1152" i="1" s="1"/>
  <c r="I22" i="3"/>
  <c r="D1153" i="1"/>
  <c r="F363" i="4"/>
  <c r="C358" i="1"/>
  <c r="E420" i="4"/>
  <c r="F50" i="4"/>
  <c r="K1450" i="9"/>
  <c r="G313" i="9"/>
  <c r="E313" i="9" s="1"/>
  <c r="B313" i="9" s="1"/>
  <c r="I34" i="3"/>
  <c r="C1517" i="1"/>
  <c r="E350" i="4"/>
  <c r="D358" i="1"/>
  <c r="G1518" i="1"/>
  <c r="H1518" i="1"/>
  <c r="G315" i="9"/>
  <c r="E315" i="9" s="1"/>
  <c r="H29" i="3"/>
  <c r="C1436" i="1"/>
  <c r="I28" i="3"/>
  <c r="D1435" i="1"/>
  <c r="E151" i="4"/>
  <c r="I1450" i="1"/>
  <c r="I1446" i="1"/>
  <c r="D6" i="4"/>
  <c r="I1465" i="1"/>
  <c r="I1460" i="1"/>
  <c r="I1456" i="1"/>
  <c r="E165" i="9"/>
  <c r="B165" i="9" s="1"/>
  <c r="E166" i="9"/>
  <c r="B166" i="9" s="1"/>
  <c r="B192" i="9"/>
  <c r="E68" i="5"/>
  <c r="D1065" i="1"/>
  <c r="F593" i="4"/>
  <c r="C587" i="1"/>
  <c r="F515" i="4"/>
  <c r="C509" i="1"/>
  <c r="D420" i="4"/>
  <c r="G78" i="1"/>
  <c r="H78" i="1"/>
  <c r="F118" i="5"/>
  <c r="C1096" i="1"/>
  <c r="F351" i="4"/>
  <c r="D350" i="4"/>
  <c r="C346" i="1"/>
  <c r="F311" i="4"/>
  <c r="E6" i="4"/>
  <c r="G312" i="9"/>
  <c r="E312" i="9" s="1"/>
  <c r="D68" i="5"/>
  <c r="F69" i="5"/>
  <c r="C1047" i="1"/>
  <c r="F625" i="4"/>
  <c r="C619" i="1"/>
  <c r="H1453" i="1"/>
  <c r="G1453" i="1"/>
  <c r="D237" i="5"/>
  <c r="E6" i="5" l="1"/>
  <c r="H278" i="9" s="1"/>
  <c r="I20" i="3"/>
  <c r="F7" i="5"/>
  <c r="D985" i="1"/>
  <c r="G985" i="1" s="1"/>
  <c r="H120" i="1"/>
  <c r="G120" i="1"/>
  <c r="H21" i="3"/>
  <c r="F68" i="5"/>
  <c r="C1046" i="1"/>
  <c r="G1047" i="1"/>
  <c r="H1047" i="1"/>
  <c r="E412" i="4"/>
  <c r="I16" i="3"/>
  <c r="D2" i="1"/>
  <c r="G587" i="1"/>
  <c r="H587" i="1"/>
  <c r="H1436" i="1"/>
  <c r="G1436" i="1"/>
  <c r="G358" i="1"/>
  <c r="H358" i="1"/>
  <c r="G211" i="1"/>
  <c r="H211" i="1"/>
  <c r="G1167" i="1"/>
  <c r="H1167" i="1"/>
  <c r="D6" i="5"/>
  <c r="E636" i="4"/>
  <c r="D630" i="1" s="1"/>
  <c r="D522" i="1"/>
  <c r="B21" i="9"/>
  <c r="G1096" i="1"/>
  <c r="H1096" i="1"/>
  <c r="D635" i="4"/>
  <c r="F420" i="4"/>
  <c r="C414" i="1"/>
  <c r="E289" i="4"/>
  <c r="F289" i="4" s="1"/>
  <c r="I17" i="3"/>
  <c r="D147" i="1"/>
  <c r="H147" i="1" s="1"/>
  <c r="G220" i="1"/>
  <c r="H220" i="1"/>
  <c r="G561" i="1"/>
  <c r="H561" i="1"/>
  <c r="G453" i="1"/>
  <c r="H453" i="1"/>
  <c r="G523" i="1"/>
  <c r="H523" i="1"/>
  <c r="G637" i="1"/>
  <c r="H637" i="1"/>
  <c r="H1154" i="1"/>
  <c r="G1154" i="1"/>
  <c r="G129" i="1"/>
  <c r="H129" i="1"/>
  <c r="F298" i="4"/>
  <c r="D407" i="4"/>
  <c r="C293" i="1"/>
  <c r="G478" i="1"/>
  <c r="H478" i="1"/>
  <c r="G1183" i="1"/>
  <c r="H1183" i="1"/>
  <c r="G147" i="1"/>
  <c r="H1435" i="1"/>
  <c r="G1435" i="1"/>
  <c r="F6" i="4"/>
  <c r="H16" i="3"/>
  <c r="D290" i="4"/>
  <c r="D412" i="4"/>
  <c r="C2" i="1"/>
  <c r="B315" i="9"/>
  <c r="E314" i="9"/>
  <c r="I10" i="3" s="1"/>
  <c r="E408" i="4"/>
  <c r="D403" i="1" s="1"/>
  <c r="D345" i="1"/>
  <c r="H1517" i="1"/>
  <c r="G1517" i="1"/>
  <c r="H11" i="3"/>
  <c r="H1222" i="1"/>
  <c r="G1222" i="1"/>
  <c r="H1329" i="1"/>
  <c r="G1329" i="1"/>
  <c r="H9" i="3"/>
  <c r="G619" i="1"/>
  <c r="H619" i="1"/>
  <c r="G346" i="1"/>
  <c r="H346" i="1"/>
  <c r="G1065" i="1"/>
  <c r="H1065" i="1"/>
  <c r="E311" i="9"/>
  <c r="B312" i="9"/>
  <c r="D408" i="4"/>
  <c r="F350" i="4"/>
  <c r="C345" i="1"/>
  <c r="I21" i="3"/>
  <c r="D1046" i="1"/>
  <c r="E635" i="4"/>
  <c r="D629" i="1" s="1"/>
  <c r="D414" i="1"/>
  <c r="E316" i="9"/>
  <c r="B317" i="9"/>
  <c r="E407" i="4"/>
  <c r="D402" i="1" s="1"/>
  <c r="D293" i="1"/>
  <c r="G192" i="1"/>
  <c r="H192" i="1"/>
  <c r="D636" i="4"/>
  <c r="F528" i="4"/>
  <c r="C522" i="1"/>
  <c r="G466" i="1"/>
  <c r="H466" i="1"/>
  <c r="F176" i="5"/>
  <c r="H22" i="3"/>
  <c r="D175" i="5"/>
  <c r="C1153" i="1"/>
  <c r="G990" i="1"/>
  <c r="H990" i="1"/>
  <c r="G294" i="1"/>
  <c r="H294" i="1"/>
  <c r="G259" i="1"/>
  <c r="H259" i="1"/>
  <c r="G574" i="1"/>
  <c r="H574" i="1"/>
  <c r="F151" i="4"/>
  <c r="F237" i="5"/>
  <c r="H23" i="3"/>
  <c r="C1214" i="1"/>
  <c r="G509" i="1"/>
  <c r="H509" i="1"/>
  <c r="H1423" i="1"/>
  <c r="G1423" i="1"/>
  <c r="D413" i="4"/>
  <c r="D291" i="4"/>
  <c r="C285" i="1"/>
  <c r="D984" i="1" l="1"/>
  <c r="H985" i="1"/>
  <c r="H1214" i="1"/>
  <c r="G1214" i="1"/>
  <c r="H1153" i="1"/>
  <c r="G1153" i="1"/>
  <c r="F636" i="4"/>
  <c r="C630" i="1"/>
  <c r="F291" i="4"/>
  <c r="C287" i="1"/>
  <c r="F175" i="5"/>
  <c r="C1152" i="1"/>
  <c r="F408" i="4"/>
  <c r="C403" i="1"/>
  <c r="F407" i="4"/>
  <c r="C402" i="1"/>
  <c r="E413" i="4"/>
  <c r="E414" i="4" s="1"/>
  <c r="D409" i="1" s="1"/>
  <c r="E291" i="4"/>
  <c r="D287" i="1" s="1"/>
  <c r="D285" i="1"/>
  <c r="G285" i="1" s="1"/>
  <c r="K3" i="9"/>
  <c r="I9" i="3"/>
  <c r="G2" i="1"/>
  <c r="H2" i="1"/>
  <c r="G414" i="1"/>
  <c r="H414" i="1"/>
  <c r="E639" i="4"/>
  <c r="D407" i="1"/>
  <c r="G1046" i="1"/>
  <c r="H1046" i="1"/>
  <c r="G522" i="1"/>
  <c r="H522" i="1"/>
  <c r="D415" i="4"/>
  <c r="D640" i="4"/>
  <c r="C408" i="1"/>
  <c r="G345" i="1"/>
  <c r="H345" i="1"/>
  <c r="N3" i="9"/>
  <c r="I11" i="3"/>
  <c r="D639" i="4"/>
  <c r="D414" i="4"/>
  <c r="F412" i="4"/>
  <c r="C407" i="1"/>
  <c r="G284" i="9"/>
  <c r="E284" i="9" s="1"/>
  <c r="B284" i="9" s="1"/>
  <c r="G278" i="9"/>
  <c r="E278" i="9" s="1"/>
  <c r="F6" i="5"/>
  <c r="C984" i="1"/>
  <c r="E290" i="4"/>
  <c r="D286" i="1" s="1"/>
  <c r="C286" i="1"/>
  <c r="G293" i="1"/>
  <c r="H293" i="1"/>
  <c r="F635" i="4"/>
  <c r="C629" i="1"/>
  <c r="F413" i="4" l="1"/>
  <c r="H285" i="1"/>
  <c r="H8" i="3"/>
  <c r="G984" i="1"/>
  <c r="H984" i="1"/>
  <c r="E640" i="4"/>
  <c r="E641" i="4" s="1"/>
  <c r="E415" i="4"/>
  <c r="D410" i="1" s="1"/>
  <c r="D408" i="1"/>
  <c r="H408" i="1" s="1"/>
  <c r="G403" i="1"/>
  <c r="H403" i="1"/>
  <c r="F290" i="4"/>
  <c r="G407" i="1"/>
  <c r="H407" i="1"/>
  <c r="G402" i="1"/>
  <c r="H402" i="1"/>
  <c r="H1152" i="1"/>
  <c r="G1152" i="1"/>
  <c r="G630" i="1"/>
  <c r="H630" i="1"/>
  <c r="G629" i="1"/>
  <c r="H629" i="1"/>
  <c r="G286" i="1"/>
  <c r="H286" i="1"/>
  <c r="F639" i="4"/>
  <c r="D641" i="4"/>
  <c r="C633" i="1"/>
  <c r="G287" i="1"/>
  <c r="H287" i="1"/>
  <c r="E277" i="9"/>
  <c r="B278" i="9"/>
  <c r="F414" i="4"/>
  <c r="C409" i="1"/>
  <c r="D642" i="4"/>
  <c r="F640" i="4"/>
  <c r="C634" i="1"/>
  <c r="D633" i="1"/>
  <c r="F415" i="4"/>
  <c r="C410" i="1"/>
  <c r="G408" i="1" l="1"/>
  <c r="D646" i="4"/>
  <c r="F642" i="4"/>
  <c r="C636" i="1"/>
  <c r="F641" i="4"/>
  <c r="D645" i="4"/>
  <c r="C635" i="1"/>
  <c r="D635" i="1"/>
  <c r="G409" i="1"/>
  <c r="H409" i="1"/>
  <c r="G410" i="1"/>
  <c r="H410" i="1"/>
  <c r="G633" i="1"/>
  <c r="H633" i="1"/>
  <c r="E642" i="4"/>
  <c r="E645" i="4" s="1"/>
  <c r="D634" i="1"/>
  <c r="G634" i="1" s="1"/>
  <c r="M3" i="9"/>
  <c r="I8" i="3"/>
  <c r="I18" i="3" l="1"/>
  <c r="D639" i="1"/>
  <c r="H634" i="1"/>
  <c r="G635" i="1"/>
  <c r="H635" i="1"/>
  <c r="E646" i="4"/>
  <c r="D636" i="1"/>
  <c r="H636" i="1" s="1"/>
  <c r="G276" i="9"/>
  <c r="E276" i="9" s="1"/>
  <c r="B276" i="9" s="1"/>
  <c r="F645" i="4"/>
  <c r="H18" i="3"/>
  <c r="C639" i="1"/>
  <c r="H19" i="3"/>
  <c r="F646" i="4"/>
  <c r="C640" i="1"/>
  <c r="G636" i="1" l="1"/>
  <c r="G639" i="1"/>
  <c r="H639" i="1"/>
  <c r="I19" i="3"/>
  <c r="D640" i="1"/>
  <c r="H640" i="1" s="1"/>
  <c r="H7" i="3"/>
  <c r="G640" i="1" l="1"/>
  <c r="J3" i="9"/>
  <c r="G274" i="9" l="1"/>
  <c r="M272" i="9"/>
  <c r="L272" i="9"/>
  <c r="F272" i="9" s="1"/>
  <c r="H274" i="9"/>
  <c r="H18" i="9"/>
  <c r="G18" i="9"/>
  <c r="K5" i="9"/>
  <c r="J10" i="9"/>
  <c r="M16" i="9"/>
  <c r="J7" i="9"/>
  <c r="I12" i="9"/>
  <c r="I9" i="9"/>
  <c r="H16" i="9"/>
  <c r="J9" i="9"/>
  <c r="H15" i="9"/>
  <c r="J5" i="9"/>
  <c r="L16" i="9"/>
  <c r="F16" i="9" s="1"/>
  <c r="J6" i="9"/>
  <c r="I11" i="9"/>
  <c r="H17" i="9"/>
  <c r="I8" i="9"/>
  <c r="M15" i="9"/>
  <c r="I5" i="9"/>
  <c r="K11" i="9"/>
  <c r="J17" i="9"/>
  <c r="J13" i="9"/>
  <c r="G17" i="9"/>
  <c r="I13" i="9"/>
  <c r="I7" i="9"/>
  <c r="K13" i="9"/>
  <c r="K10" i="9"/>
  <c r="G16" i="9"/>
  <c r="K7" i="9"/>
  <c r="J12" i="9"/>
  <c r="I6" i="9"/>
  <c r="K12" i="9"/>
  <c r="K8" i="9"/>
  <c r="K9" i="9"/>
  <c r="L15" i="9"/>
  <c r="F15" i="9" s="1"/>
  <c r="F14" i="9" s="1"/>
  <c r="K6" i="9"/>
  <c r="J11" i="9"/>
  <c r="I17" i="9"/>
  <c r="J8" i="9"/>
  <c r="G15" i="9"/>
  <c r="E5" i="9" l="1"/>
  <c r="B5" i="9" s="1"/>
  <c r="E17" i="9"/>
  <c r="B17" i="9" s="1"/>
  <c r="E6" i="9"/>
  <c r="B6" i="9" s="1"/>
  <c r="E11" i="9"/>
  <c r="B11" i="9" s="1"/>
  <c r="E274" i="9"/>
  <c r="B274" i="9" s="1"/>
  <c r="E18" i="9"/>
  <c r="B18" i="9" s="1"/>
  <c r="E16" i="9"/>
  <c r="B16" i="9" s="1"/>
  <c r="E15" i="9"/>
  <c r="E13" i="9"/>
  <c r="B13" i="9" s="1"/>
  <c r="E9" i="9"/>
  <c r="B9" i="9" s="1"/>
  <c r="E10" i="9"/>
  <c r="B10" i="9" s="1"/>
  <c r="E12" i="9"/>
  <c r="B12" i="9" s="1"/>
  <c r="B272" i="9"/>
  <c r="F20" i="9"/>
  <c r="F3" i="9" s="1"/>
  <c r="E7" i="9"/>
  <c r="B7" i="9" s="1"/>
  <c r="E8" i="9"/>
  <c r="B8" i="9" s="1"/>
  <c r="E20" i="9"/>
  <c r="I7" i="3" s="1"/>
  <c r="B15" i="9" l="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<sst xmlns="http://schemas.openxmlformats.org/spreadsheetml/2006/main" count="4369" uniqueCount="3421">
  <si>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</si>
  <si>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</si>
  <si>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</si>
  <si>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</si>
  <si>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</si>
  <si>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</si>
  <si>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</si>
  <si>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</si>
  <si>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</si>
  <si>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</si>
  <si>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</si>
  <si>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</si>
  <si>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</si>
  <si>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</si>
  <si>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</si>
  <si>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</si>
  <si>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</si>
  <si>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</si>
  <si>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</si>
  <si>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</si>
  <si>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</si>
  <si>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</si>
  <si>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</si>
  <si>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</si>
  <si>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</si>
  <si>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</si>
  <si>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</si>
  <si>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</si>
  <si>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</si>
  <si>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</si>
  <si>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</si>
  <si>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JAVNO ZDRAVSTVO KOPRIVNIČKO-KRIŽEVAČKE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</si>
  <si>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</si>
  <si>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</si>
  <si>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</si>
  <si>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</si>
  <si>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</si>
  <si>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</si>
  <si>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</si>
  <si>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</si>
  <si>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</si>
  <si>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</si>
  <si>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</si>
  <si>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</si>
  <si>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</si>
  <si>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</si>
  <si>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</si>
  <si>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</si>
  <si>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</si>
  <si>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27781 - ZAVOD ZA JAVNO ZDRAVSTVO KOPRIVNIČKO-KRIŽEVAČKE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</si>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</sst>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3286019.08</v>
      </c>
      <c r="D2" s="6">
        <f>'PR-RAS'!E6</f>
        <v>2584663.16</v>
      </c>
      <c r="E2" s="6">
        <v>0</v>
      </c>
      <c r="F2" s="6">
        <v>0</v>
      </c>
      <c r="G2" s="7">
        <f t="shared" ref="G2:G264" si="0">(B2/1000)*(C2*1+D2*2)</f>
        <v>8455.3454000000002</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50035.53</v>
      </c>
      <c r="D46" s="1">
        <f>'PR-RAS'!E50</f>
        <v>216260.17</v>
      </c>
      <c r="E46" s="1">
        <v>0</v>
      </c>
      <c r="F46" s="1">
        <v>0</v>
      </c>
      <c r="G46" s="2">
        <f t="shared" si="0"/>
        <v>21715.014149999999</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20836.509999999998</v>
      </c>
      <c r="D58" s="1">
        <f>'PR-RAS'!E62</f>
        <v>9443.4500000000007</v>
      </c>
      <c r="E58" s="1">
        <v>0</v>
      </c>
      <c r="F58" s="1">
        <v>0</v>
      </c>
      <c r="G58" s="2">
        <f t="shared" si="0"/>
        <v>2264.2343700000001</v>
      </c>
      <c r="H58" s="2">
        <f t="shared" si="1"/>
        <v>0.94000000000232831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20836.509999999998</v>
      </c>
      <c r="D59" s="1">
        <f>'PR-RAS'!E63</f>
        <v>9443.4500000000007</v>
      </c>
      <c r="E59" s="1">
        <v>0</v>
      </c>
      <c r="F59" s="1">
        <v>0</v>
      </c>
      <c r="G59" s="2">
        <f t="shared" si="0"/>
        <v>2303.9577800000002</v>
      </c>
      <c r="H59" s="2">
        <f t="shared" si="1"/>
        <v>0.94000000000232831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29199.02</v>
      </c>
      <c r="D64" s="1">
        <f>'PR-RAS'!E68</f>
        <v>152133.91</v>
      </c>
      <c r="E64" s="1">
        <v>0</v>
      </c>
      <c r="F64" s="1">
        <v>0</v>
      </c>
      <c r="G64" s="2">
        <f t="shared" si="0"/>
        <v>21008.410920000002</v>
      </c>
      <c r="H64" s="2">
        <f t="shared" si="1"/>
        <v>0.1099999999969441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28455.77</v>
      </c>
      <c r="D65" s="1">
        <f>'PR-RAS'!E69</f>
        <v>148333.04</v>
      </c>
      <c r="E65" s="1">
        <v>0</v>
      </c>
      <c r="F65" s="1">
        <v>0</v>
      </c>
      <c r="G65" s="2">
        <f t="shared" si="0"/>
        <v>20807.798400000003</v>
      </c>
      <c r="H65" s="2">
        <f t="shared" si="1"/>
        <v>0.27000000000771252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743.25</v>
      </c>
      <c r="D66" s="1">
        <f>'PR-RAS'!E70</f>
        <v>3800.87</v>
      </c>
      <c r="E66" s="1">
        <v>0</v>
      </c>
      <c r="F66" s="1">
        <v>0</v>
      </c>
      <c r="G66" s="2">
        <f t="shared" si="0"/>
        <v>542.42435</v>
      </c>
      <c r="H66" s="2">
        <f t="shared" si="1"/>
        <v>0.38000000000010914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53477.29</v>
      </c>
      <c r="E70" s="1">
        <v>0</v>
      </c>
      <c r="F70" s="1">
        <v>0</v>
      </c>
      <c r="G70" s="2">
        <f t="shared" si="0"/>
        <v>7379.8660200000004</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53477.29</v>
      </c>
      <c r="E71" s="1">
        <v>0</v>
      </c>
      <c r="F71" s="1">
        <v>0</v>
      </c>
      <c r="G71" s="2">
        <f t="shared" si="0"/>
        <v>7486.8206000000009</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1205.52</v>
      </c>
      <c r="E73" s="1">
        <v>0</v>
      </c>
      <c r="F73" s="1">
        <v>0</v>
      </c>
      <c r="G73" s="2">
        <f t="shared" si="0"/>
        <v>173.59487999999999</v>
      </c>
      <c r="H73" s="2">
        <f t="shared" si="1"/>
        <v>0.48000000000001819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1205.52</v>
      </c>
      <c r="E76" s="1">
        <v>0</v>
      </c>
      <c r="F76" s="1">
        <v>0</v>
      </c>
      <c r="G76" s="2">
        <f t="shared" si="0"/>
        <v>180.828</v>
      </c>
      <c r="H76" s="2">
        <f t="shared" si="1"/>
        <v>0.48000000000001819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26.41</v>
      </c>
      <c r="D78" s="1">
        <f>'PR-RAS'!E82</f>
        <v>14.4</v>
      </c>
      <c r="E78" s="1">
        <v>0</v>
      </c>
      <c r="F78" s="1">
        <v>0</v>
      </c>
      <c r="G78" s="2">
        <f t="shared" si="0"/>
        <v>4.2511700000000001</v>
      </c>
      <c r="H78" s="2">
        <f t="shared" si="1"/>
        <v>0.8100000000000005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26.41</v>
      </c>
      <c r="D79" s="1">
        <f>'PR-RAS'!E83</f>
        <v>14.4</v>
      </c>
      <c r="E79" s="1">
        <v>0</v>
      </c>
      <c r="F79" s="1">
        <v>0</v>
      </c>
      <c r="G79" s="2">
        <f t="shared" si="0"/>
        <v>4.3063799999999999</v>
      </c>
      <c r="H79" s="2">
        <f t="shared" si="1"/>
        <v>0.8100000000000005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26.41</v>
      </c>
      <c r="D81" s="1">
        <f>'PR-RAS'!E85</f>
        <v>14.4</v>
      </c>
      <c r="E81" s="1">
        <v>0</v>
      </c>
      <c r="F81" s="1">
        <v>0</v>
      </c>
      <c r="G81" s="2">
        <f t="shared" si="0"/>
        <v>4.4168000000000003</v>
      </c>
      <c r="H81" s="2">
        <f t="shared" si="1"/>
        <v>0.8100000000000005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642.23</v>
      </c>
      <c r="E102" s="1">
        <v>0</v>
      </c>
      <c r="F102" s="1">
        <v>0</v>
      </c>
      <c r="G102" s="2">
        <f t="shared" si="0"/>
        <v>129.73046000000002</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642.23</v>
      </c>
      <c r="E108" s="1">
        <v>0</v>
      </c>
      <c r="F108" s="1">
        <v>0</v>
      </c>
      <c r="G108" s="2">
        <f t="shared" si="0"/>
        <v>137.43722</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642.23</v>
      </c>
      <c r="E113" s="1">
        <v>0</v>
      </c>
      <c r="F113" s="1">
        <v>0</v>
      </c>
      <c r="G113" s="2">
        <f t="shared" si="0"/>
        <v>143.85952</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862311.1</v>
      </c>
      <c r="D120" s="1">
        <f>'PR-RAS'!E124</f>
        <v>952928.24</v>
      </c>
      <c r="E120" s="1">
        <v>0</v>
      </c>
      <c r="F120" s="1">
        <v>0</v>
      </c>
      <c r="G120" s="2">
        <f t="shared" si="0"/>
        <v>329411.94202000002</v>
      </c>
      <c r="H120" s="2">
        <f t="shared" si="1"/>
        <v>0.33999999996740371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862311.1</v>
      </c>
      <c r="D121" s="1">
        <f>'PR-RAS'!E125</f>
        <v>952928.24</v>
      </c>
      <c r="E121" s="1">
        <v>0</v>
      </c>
      <c r="F121" s="1">
        <v>0</v>
      </c>
      <c r="G121" s="2">
        <f t="shared" si="0"/>
        <v>332180.10960000003</v>
      </c>
      <c r="H121" s="2">
        <f t="shared" si="1"/>
        <v>0.33999999996740371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862311.1</v>
      </c>
      <c r="D123" s="1">
        <f>'PR-RAS'!E127</f>
        <v>952928.24</v>
      </c>
      <c r="E123" s="1">
        <v>0</v>
      </c>
      <c r="F123" s="1">
        <v>0</v>
      </c>
      <c r="G123" s="2">
        <f t="shared" si="0"/>
        <v>337716.44475999998</v>
      </c>
      <c r="H123" s="2">
        <f t="shared" si="1"/>
        <v>0.33999999996740371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2373646.04</v>
      </c>
      <c r="D129" s="1">
        <f>'PR-RAS'!E133</f>
        <v>1414818.12</v>
      </c>
      <c r="E129" s="1">
        <v>0</v>
      </c>
      <c r="F129" s="1">
        <v>0</v>
      </c>
      <c r="G129" s="2">
        <f t="shared" si="0"/>
        <v>666020.13184000005</v>
      </c>
      <c r="H129" s="2">
        <f t="shared" si="1"/>
        <v>0.16000000014901161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39816.839999999997</v>
      </c>
      <c r="D130" s="1">
        <f>'PR-RAS'!E134</f>
        <v>39817</v>
      </c>
      <c r="E130" s="1">
        <v>0</v>
      </c>
      <c r="F130" s="1">
        <v>0</v>
      </c>
      <c r="G130" s="2">
        <f t="shared" si="0"/>
        <v>15409.158359999999</v>
      </c>
      <c r="H130" s="2">
        <f t="shared" si="1"/>
        <v>0.16000000000349246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39816.839999999997</v>
      </c>
      <c r="D131" s="1">
        <f>'PR-RAS'!E135</f>
        <v>39817</v>
      </c>
      <c r="E131" s="1">
        <v>0</v>
      </c>
      <c r="F131" s="1">
        <v>0</v>
      </c>
      <c r="G131" s="2">
        <f t="shared" si="0"/>
        <v>15528.609200000001</v>
      </c>
      <c r="H131" s="2">
        <f t="shared" si="1"/>
        <v>0.16000000000349246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2333829.2000000002</v>
      </c>
      <c r="D134" s="1">
        <f>'PR-RAS'!E138</f>
        <v>1375001.12</v>
      </c>
      <c r="E134" s="1">
        <v>0</v>
      </c>
      <c r="F134" s="1">
        <v>0</v>
      </c>
      <c r="G134" s="2">
        <f t="shared" si="0"/>
        <v>676149.58152000012</v>
      </c>
      <c r="H134" s="2">
        <f t="shared" si="1"/>
        <v>0.32000000029802322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2013732.0399999998</v>
      </c>
      <c r="D147" s="1">
        <f>'PR-RAS'!E151</f>
        <v>2299422.52</v>
      </c>
      <c r="E147" s="1">
        <v>0</v>
      </c>
      <c r="F147" s="1">
        <v>0</v>
      </c>
      <c r="G147" s="2">
        <f t="shared" si="0"/>
        <v>965436.25367999997</v>
      </c>
      <c r="H147" s="2">
        <f t="shared" si="1"/>
        <v>0.51999999978579581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1320325.94</v>
      </c>
      <c r="D148" s="1">
        <f>'PR-RAS'!E152</f>
        <v>1549677.09</v>
      </c>
      <c r="E148" s="1">
        <v>0</v>
      </c>
      <c r="F148" s="1">
        <v>0</v>
      </c>
      <c r="G148" s="2">
        <f t="shared" si="0"/>
        <v>649692.97763999994</v>
      </c>
      <c r="H148" s="2">
        <f t="shared" si="1"/>
        <v>0.15000000013969839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1098232.0599999998</v>
      </c>
      <c r="D149" s="1">
        <f>'PR-RAS'!E153</f>
        <v>1284744.1599999999</v>
      </c>
      <c r="E149" s="1">
        <v>0</v>
      </c>
      <c r="F149" s="1">
        <v>0</v>
      </c>
      <c r="G149" s="2">
        <f t="shared" si="0"/>
        <v>542822.61624</v>
      </c>
      <c r="H149" s="2">
        <f t="shared" si="1"/>
        <v>0.21999999973922968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979236.2</v>
      </c>
      <c r="D150" s="1">
        <f>'PR-RAS'!E154</f>
        <v>1164516.18</v>
      </c>
      <c r="E150" s="1">
        <v>0</v>
      </c>
      <c r="F150" s="1">
        <v>0</v>
      </c>
      <c r="G150" s="2">
        <f t="shared" si="0"/>
        <v>492932.01543999993</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12568.47</v>
      </c>
      <c r="D152" s="1">
        <f>'PR-RAS'!E156</f>
        <v>12154.65</v>
      </c>
      <c r="E152" s="1">
        <v>0</v>
      </c>
      <c r="F152" s="1">
        <v>0</v>
      </c>
      <c r="G152" s="2">
        <f t="shared" si="0"/>
        <v>5568.5432699999992</v>
      </c>
      <c r="H152" s="2">
        <f t="shared" si="1"/>
        <v>0.81999999999970896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106427.39</v>
      </c>
      <c r="D153" s="1">
        <f>'PR-RAS'!E157</f>
        <v>108073.33</v>
      </c>
      <c r="E153" s="1">
        <v>0</v>
      </c>
      <c r="F153" s="1">
        <v>0</v>
      </c>
      <c r="G153" s="2">
        <f t="shared" si="0"/>
        <v>49031.255599999997</v>
      </c>
      <c r="H153" s="2">
        <f t="shared" si="1"/>
        <v>0.72000000000116415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42543.5</v>
      </c>
      <c r="D154" s="1">
        <f>'PR-RAS'!E158</f>
        <v>53227.37</v>
      </c>
      <c r="E154" s="1">
        <v>0</v>
      </c>
      <c r="F154" s="1">
        <v>0</v>
      </c>
      <c r="G154" s="2">
        <f t="shared" si="0"/>
        <v>22796.73072</v>
      </c>
      <c r="H154" s="2">
        <f t="shared" si="1"/>
        <v>0.87000000000261934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179550.38</v>
      </c>
      <c r="D155" s="1">
        <f>'PR-RAS'!E159</f>
        <v>211705.56</v>
      </c>
      <c r="E155" s="1">
        <v>0</v>
      </c>
      <c r="F155" s="1">
        <v>0</v>
      </c>
      <c r="G155" s="2">
        <f t="shared" si="0"/>
        <v>92856.070999999996</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179550.38</v>
      </c>
      <c r="D157" s="1">
        <f>'PR-RAS'!E161</f>
        <v>211705.56</v>
      </c>
      <c r="E157" s="1">
        <v>0</v>
      </c>
      <c r="F157" s="1">
        <v>0</v>
      </c>
      <c r="G157" s="2">
        <f t="shared" si="0"/>
        <v>94061.994000000006</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684102.00999999989</v>
      </c>
      <c r="D159" s="1">
        <f>'PR-RAS'!E163</f>
        <v>747234.7699999999</v>
      </c>
      <c r="E159" s="1">
        <v>0</v>
      </c>
      <c r="F159" s="1">
        <v>0</v>
      </c>
      <c r="G159" s="2">
        <f t="shared" si="0"/>
        <v>344214.30489999999</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46675.799999999996</v>
      </c>
      <c r="D160" s="1">
        <f>'PR-RAS'!E164</f>
        <v>49704.320000000007</v>
      </c>
      <c r="E160" s="1">
        <v>0</v>
      </c>
      <c r="F160" s="1">
        <v>0</v>
      </c>
      <c r="G160" s="2">
        <f t="shared" si="0"/>
        <v>23227.42596</v>
      </c>
      <c r="H160" s="2">
        <f t="shared" si="1"/>
        <v>0.52000000001135049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3020.49</v>
      </c>
      <c r="D161" s="1">
        <f>'PR-RAS'!E165</f>
        <v>3223.19</v>
      </c>
      <c r="E161" s="1">
        <v>0</v>
      </c>
      <c r="F161" s="1">
        <v>0</v>
      </c>
      <c r="G161" s="2">
        <f t="shared" si="0"/>
        <v>1514.6991999999998</v>
      </c>
      <c r="H161" s="2">
        <f t="shared" si="1"/>
        <v>0.67999999999983629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34774.019999999997</v>
      </c>
      <c r="D162" s="1">
        <f>'PR-RAS'!E166</f>
        <v>40661.15</v>
      </c>
      <c r="E162" s="1">
        <v>0</v>
      </c>
      <c r="F162" s="1">
        <v>0</v>
      </c>
      <c r="G162" s="2">
        <f t="shared" si="0"/>
        <v>18691.507520000003</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8881.2900000000009</v>
      </c>
      <c r="D163" s="1">
        <f>'PR-RAS'!E167</f>
        <v>5819.98</v>
      </c>
      <c r="E163" s="1">
        <v>0</v>
      </c>
      <c r="F163" s="1">
        <v>0</v>
      </c>
      <c r="G163" s="2">
        <f t="shared" si="0"/>
        <v>3324.4425000000001</v>
      </c>
      <c r="H163" s="2">
        <f t="shared" si="1"/>
        <v>0.31000000000130967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353058.85999999993</v>
      </c>
      <c r="D165" s="1">
        <f>'PR-RAS'!E169</f>
        <v>313444.7</v>
      </c>
      <c r="E165" s="1">
        <v>0</v>
      </c>
      <c r="F165" s="1">
        <v>0</v>
      </c>
      <c r="G165" s="2">
        <f t="shared" si="0"/>
        <v>160711.51464000001</v>
      </c>
      <c r="H165" s="2">
        <f t="shared" si="1"/>
        <v>0.44000000006053597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16115.92</v>
      </c>
      <c r="D166" s="1">
        <f>'PR-RAS'!E170</f>
        <v>19697.62</v>
      </c>
      <c r="E166" s="1">
        <v>0</v>
      </c>
      <c r="F166" s="1">
        <v>0</v>
      </c>
      <c r="G166" s="2">
        <f t="shared" si="0"/>
        <v>9159.3413999999993</v>
      </c>
      <c r="H166" s="2">
        <f t="shared" si="1"/>
        <v>0.46000000000094587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304180.46999999997</v>
      </c>
      <c r="D167" s="1">
        <f>'PR-RAS'!E171</f>
        <v>253466.32</v>
      </c>
      <c r="E167" s="1">
        <v>0</v>
      </c>
      <c r="F167" s="1">
        <v>0</v>
      </c>
      <c r="G167" s="2">
        <f t="shared" si="0"/>
        <v>134644.77626000001</v>
      </c>
      <c r="H167" s="2">
        <f t="shared" si="1"/>
        <v>0.78999999997904524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26559.37</v>
      </c>
      <c r="D168" s="1">
        <f>'PR-RAS'!E172</f>
        <v>31366.13</v>
      </c>
      <c r="E168" s="1">
        <v>0</v>
      </c>
      <c r="F168" s="1">
        <v>0</v>
      </c>
      <c r="G168" s="2">
        <f t="shared" si="0"/>
        <v>14911.702210000001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3816.5</v>
      </c>
      <c r="D170" s="1">
        <f>'PR-RAS'!E174</f>
        <v>4996.87</v>
      </c>
      <c r="E170" s="1">
        <v>0</v>
      </c>
      <c r="F170" s="1">
        <v>0</v>
      </c>
      <c r="G170" s="2">
        <f t="shared" si="0"/>
        <v>2333.9305600000002</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2386.6</v>
      </c>
      <c r="D172" s="1">
        <f>'PR-RAS'!E176</f>
        <v>3917.76</v>
      </c>
      <c r="E172" s="1">
        <v>0</v>
      </c>
      <c r="F172" s="1">
        <v>0</v>
      </c>
      <c r="G172" s="2">
        <f t="shared" si="0"/>
        <v>1747.9825200000002</v>
      </c>
      <c r="H172" s="2">
        <f t="shared" si="1"/>
        <v>0.63999999999987267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250841.34</v>
      </c>
      <c r="D173" s="1">
        <f>'PR-RAS'!E177</f>
        <v>338373.29999999993</v>
      </c>
      <c r="E173" s="1">
        <v>0</v>
      </c>
      <c r="F173" s="1">
        <v>0</v>
      </c>
      <c r="G173" s="2">
        <f t="shared" si="0"/>
        <v>159545.12567999997</v>
      </c>
      <c r="H173" s="2">
        <f t="shared" si="1"/>
        <v>0.63999999992665835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19093.650000000001</v>
      </c>
      <c r="D174" s="1">
        <f>'PR-RAS'!E178</f>
        <v>19868.04</v>
      </c>
      <c r="E174" s="1">
        <v>0</v>
      </c>
      <c r="F174" s="1">
        <v>0</v>
      </c>
      <c r="G174" s="2">
        <f t="shared" si="0"/>
        <v>10177.54329</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47783.71</v>
      </c>
      <c r="D175" s="1">
        <f>'PR-RAS'!E179</f>
        <v>70019.73</v>
      </c>
      <c r="E175" s="1">
        <v>0</v>
      </c>
      <c r="F175" s="1">
        <v>0</v>
      </c>
      <c r="G175" s="2">
        <f t="shared" si="0"/>
        <v>32681.231579999996</v>
      </c>
      <c r="H175" s="2">
        <f t="shared" si="1"/>
        <v>0.56000000000494765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1858.95</v>
      </c>
      <c r="D176" s="1">
        <f>'PR-RAS'!E180</f>
        <v>1404.44</v>
      </c>
      <c r="E176" s="1">
        <v>0</v>
      </c>
      <c r="F176" s="1">
        <v>0</v>
      </c>
      <c r="G176" s="2">
        <f t="shared" si="0"/>
        <v>816.87024999999994</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25173.85</v>
      </c>
      <c r="D177" s="1">
        <f>'PR-RAS'!E181</f>
        <v>23581.38</v>
      </c>
      <c r="E177" s="1">
        <v>0</v>
      </c>
      <c r="F177" s="1">
        <v>0</v>
      </c>
      <c r="G177" s="2">
        <f t="shared" si="0"/>
        <v>12731.243359999999</v>
      </c>
      <c r="H177" s="2">
        <f t="shared" si="1"/>
        <v>0.53000000000247383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1721.09</v>
      </c>
      <c r="D178" s="1">
        <f>'PR-RAS'!E182</f>
        <v>1905.74</v>
      </c>
      <c r="E178" s="1">
        <v>0</v>
      </c>
      <c r="F178" s="1">
        <v>0</v>
      </c>
      <c r="G178" s="2">
        <f t="shared" si="0"/>
        <v>979.26488999999992</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27943.42</v>
      </c>
      <c r="D179" s="1">
        <f>'PR-RAS'!E183</f>
        <v>36118.339999999997</v>
      </c>
      <c r="E179" s="1">
        <v>0</v>
      </c>
      <c r="F179" s="1">
        <v>0</v>
      </c>
      <c r="G179" s="2">
        <f t="shared" si="0"/>
        <v>17832.057799999999</v>
      </c>
      <c r="H179" s="2">
        <f t="shared" si="1"/>
        <v>0.75999999999476131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77517.22</v>
      </c>
      <c r="D180" s="1">
        <f>'PR-RAS'!E184</f>
        <v>108546.54</v>
      </c>
      <c r="E180" s="1">
        <v>0</v>
      </c>
      <c r="F180" s="1">
        <v>0</v>
      </c>
      <c r="G180" s="2">
        <f t="shared" si="0"/>
        <v>52735.243699999999</v>
      </c>
      <c r="H180" s="2">
        <f t="shared" si="1"/>
        <v>0.680000000007567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13295.11</v>
      </c>
      <c r="D181" s="1">
        <f>'PR-RAS'!E185</f>
        <v>14753.23</v>
      </c>
      <c r="E181" s="1">
        <v>0</v>
      </c>
      <c r="F181" s="1">
        <v>0</v>
      </c>
      <c r="G181" s="2">
        <f t="shared" si="0"/>
        <v>7704.2825999999995</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36454.339999999997</v>
      </c>
      <c r="D182" s="1">
        <f>'PR-RAS'!E186</f>
        <v>62175.86</v>
      </c>
      <c r="E182" s="1">
        <v>0</v>
      </c>
      <c r="F182" s="1">
        <v>0</v>
      </c>
      <c r="G182" s="2">
        <f t="shared" si="0"/>
        <v>29105.896859999997</v>
      </c>
      <c r="H182" s="2">
        <f t="shared" si="1"/>
        <v>0.47999999999592546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33526.010000000009</v>
      </c>
      <c r="D184" s="1">
        <f>'PR-RAS'!E188</f>
        <v>45712.450000000004</v>
      </c>
      <c r="E184" s="1">
        <v>0</v>
      </c>
      <c r="F184" s="1">
        <v>0</v>
      </c>
      <c r="G184" s="2">
        <f t="shared" si="0"/>
        <v>22866.016530000004</v>
      </c>
      <c r="H184" s="2">
        <f t="shared" si="1"/>
        <v>0.4600000000136788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7906.73</v>
      </c>
      <c r="D185" s="1">
        <f>'PR-RAS'!E189</f>
        <v>9510.35</v>
      </c>
      <c r="E185" s="1">
        <v>0</v>
      </c>
      <c r="F185" s="1">
        <v>0</v>
      </c>
      <c r="G185" s="2">
        <f t="shared" si="0"/>
        <v>4954.6471199999996</v>
      </c>
      <c r="H185" s="2">
        <f t="shared" si="1"/>
        <v>0.62000000000080036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6416.31</v>
      </c>
      <c r="D186" s="1">
        <f>'PR-RAS'!E190</f>
        <v>6650.61</v>
      </c>
      <c r="E186" s="1">
        <v>0</v>
      </c>
      <c r="F186" s="1">
        <v>0</v>
      </c>
      <c r="G186" s="2">
        <f t="shared" si="0"/>
        <v>3647.7430499999996</v>
      </c>
      <c r="H186" s="2">
        <f t="shared" si="1"/>
        <v>0.7000000000007276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4396.33</v>
      </c>
      <c r="D187" s="1">
        <f>'PR-RAS'!E191</f>
        <v>12224.65</v>
      </c>
      <c r="E187" s="1">
        <v>0</v>
      </c>
      <c r="F187" s="1">
        <v>0</v>
      </c>
      <c r="G187" s="2">
        <f t="shared" si="0"/>
        <v>5365.2871799999994</v>
      </c>
      <c r="H187" s="2">
        <f t="shared" si="1"/>
        <v>0.68000000000029104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1530.56</v>
      </c>
      <c r="D188" s="1">
        <f>'PR-RAS'!E192</f>
        <v>1588.8</v>
      </c>
      <c r="E188" s="1">
        <v>0</v>
      </c>
      <c r="F188" s="1">
        <v>0</v>
      </c>
      <c r="G188" s="2">
        <f t="shared" si="0"/>
        <v>880.42592000000002</v>
      </c>
      <c r="H188" s="2">
        <f t="shared" si="1"/>
        <v>0.64000000000010004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8482.31</v>
      </c>
      <c r="D189" s="1">
        <f>'PR-RAS'!E193</f>
        <v>8939.86</v>
      </c>
      <c r="E189" s="1">
        <v>0</v>
      </c>
      <c r="F189" s="1">
        <v>0</v>
      </c>
      <c r="G189" s="2">
        <f t="shared" si="0"/>
        <v>4956.0616399999999</v>
      </c>
      <c r="H189" s="2">
        <f t="shared" si="1"/>
        <v>0.44999999999890861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1999.24</v>
      </c>
      <c r="D190" s="1">
        <f>'PR-RAS'!E194</f>
        <v>1539.79</v>
      </c>
      <c r="E190" s="1">
        <v>0</v>
      </c>
      <c r="F190" s="1">
        <v>0</v>
      </c>
      <c r="G190" s="2">
        <f t="shared" si="0"/>
        <v>959.89697999999999</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2794.53</v>
      </c>
      <c r="D191" s="1">
        <f>'PR-RAS'!E195</f>
        <v>5258.39</v>
      </c>
      <c r="E191" s="1">
        <v>0</v>
      </c>
      <c r="F191" s="1">
        <v>0</v>
      </c>
      <c r="G191" s="2">
        <f t="shared" si="0"/>
        <v>2529.1489000000001</v>
      </c>
      <c r="H191" s="2">
        <f t="shared" si="1"/>
        <v>0.86000000000012733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2080.5700000000002</v>
      </c>
      <c r="D192" s="1">
        <f>'PR-RAS'!E196</f>
        <v>2510.66</v>
      </c>
      <c r="E192" s="1">
        <v>0</v>
      </c>
      <c r="F192" s="1">
        <v>0</v>
      </c>
      <c r="G192" s="2">
        <f t="shared" si="0"/>
        <v>1356.4609899999998</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2080.5700000000002</v>
      </c>
      <c r="D206" s="1">
        <f>'PR-RAS'!E210</f>
        <v>2510.66</v>
      </c>
      <c r="E206" s="1">
        <v>0</v>
      </c>
      <c r="F206" s="1">
        <v>0</v>
      </c>
      <c r="G206" s="2">
        <f t="shared" si="0"/>
        <v>1455.8874499999997</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2080.5700000000002</v>
      </c>
      <c r="D207" s="1">
        <f>'PR-RAS'!E211</f>
        <v>2510.66</v>
      </c>
      <c r="E207" s="1">
        <v>0</v>
      </c>
      <c r="F207" s="1">
        <v>0</v>
      </c>
      <c r="G207" s="2">
        <f t="shared" si="0"/>
        <v>1462.9893399999999</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7223.52</v>
      </c>
      <c r="D220" s="1">
        <f>'PR-RAS'!E224</f>
        <v>0</v>
      </c>
      <c r="E220" s="1">
        <v>0</v>
      </c>
      <c r="F220" s="1">
        <v>0</v>
      </c>
      <c r="G220" s="2">
        <f t="shared" si="0"/>
        <v>1581.9508800000001</v>
      </c>
      <c r="H220" s="2">
        <f t="shared" si="1"/>
        <v>0.47999999999956344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7223.52</v>
      </c>
      <c r="D243" s="1">
        <f>'PR-RAS'!E247</f>
        <v>0</v>
      </c>
      <c r="E243" s="1">
        <v>0</v>
      </c>
      <c r="F243" s="1">
        <v>0</v>
      </c>
      <c r="G243" s="2">
        <f t="shared" si="0"/>
        <v>1748.09184</v>
      </c>
      <c r="H243" s="2">
        <f t="shared" si="1"/>
        <v>0.47999999999956344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7223.52</v>
      </c>
      <c r="D244" s="1">
        <f>'PR-RAS'!E248</f>
        <v>0</v>
      </c>
      <c r="E244" s="1">
        <v>0</v>
      </c>
      <c r="F244" s="1">
        <v>0</v>
      </c>
      <c r="G244" s="2">
        <f t="shared" si="0"/>
        <v>1755.3153600000001</v>
      </c>
      <c r="H244" s="2">
        <f t="shared" si="1"/>
        <v>0.47999999999956344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2013732.0399999998</v>
      </c>
      <c r="D285" s="1">
        <f>'PR-RAS'!E289</f>
        <v>2299422.52</v>
      </c>
      <c r="E285" s="1">
        <v>0</v>
      </c>
      <c r="F285" s="1">
        <v>0</v>
      </c>
      <c r="G285" s="2">
        <f t="shared" si="8"/>
        <v>1877971.8907199998</v>
      </c>
      <c r="H285" s="2">
        <f t="shared" si="9"/>
        <v>0.51999999978579581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1272287.0400000003</v>
      </c>
      <c r="D286" s="1">
        <f>'PR-RAS'!E290</f>
        <v>285240.64000000013</v>
      </c>
      <c r="E286" s="1">
        <v>0</v>
      </c>
      <c r="F286" s="1">
        <v>0</v>
      </c>
      <c r="G286" s="2">
        <f t="shared" si="8"/>
        <v>525188.97120000015</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541122.6</v>
      </c>
      <c r="D288" s="1">
        <f>'PR-RAS'!E292</f>
        <v>1676217.68</v>
      </c>
      <c r="E288" s="1">
        <v>0</v>
      </c>
      <c r="F288" s="1">
        <v>0</v>
      </c>
      <c r="G288" s="2">
        <f t="shared" si="8"/>
        <v>1117451.1345199998</v>
      </c>
      <c r="H288" s="2">
        <f t="shared" si="9"/>
        <v>0.72000000008847564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103.4</v>
      </c>
      <c r="D293" s="1">
        <f>'PR-RAS'!E298</f>
        <v>103.54</v>
      </c>
      <c r="E293" s="1">
        <v>0</v>
      </c>
      <c r="F293" s="1">
        <v>0</v>
      </c>
      <c r="G293" s="2">
        <f t="shared" si="8"/>
        <v>90.660160000000005</v>
      </c>
      <c r="H293" s="2">
        <f t="shared" si="9"/>
        <v>0.85999999999999943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103.4</v>
      </c>
      <c r="D306" s="1">
        <f>'PR-RAS'!E311</f>
        <v>103.54</v>
      </c>
      <c r="E306" s="1">
        <v>0</v>
      </c>
      <c r="F306" s="1">
        <v>0</v>
      </c>
      <c r="G306" s="2">
        <f t="shared" si="8"/>
        <v>94.696399999999997</v>
      </c>
      <c r="H306" s="2">
        <f t="shared" si="9"/>
        <v>0.85999999999999943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103.4</v>
      </c>
      <c r="D307" s="1">
        <f>'PR-RAS'!E312</f>
        <v>103.54</v>
      </c>
      <c r="E307" s="1">
        <v>0</v>
      </c>
      <c r="F307" s="1">
        <v>0</v>
      </c>
      <c r="G307" s="2">
        <f t="shared" si="8"/>
        <v>95.00688000000001</v>
      </c>
      <c r="H307" s="2">
        <f t="shared" si="9"/>
        <v>0.85999999999999943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103.4</v>
      </c>
      <c r="D308" s="1">
        <f>'PR-RAS'!E313</f>
        <v>103.54</v>
      </c>
      <c r="E308" s="1">
        <v>0</v>
      </c>
      <c r="F308" s="1">
        <v>0</v>
      </c>
      <c r="G308" s="2">
        <f t="shared" si="8"/>
        <v>95.317360000000008</v>
      </c>
      <c r="H308" s="2">
        <f t="shared" si="9"/>
        <v>0.85999999999999943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137295.35999999999</v>
      </c>
      <c r="D345" s="1">
        <f>'PR-RAS'!E350</f>
        <v>185529.25</v>
      </c>
      <c r="E345" s="1">
        <v>0</v>
      </c>
      <c r="F345" s="1">
        <v>0</v>
      </c>
      <c r="G345" s="2">
        <f t="shared" si="8"/>
        <v>174873.72783999998</v>
      </c>
      <c r="H345" s="2">
        <f t="shared" si="9"/>
        <v>0.60999999998603016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548.91</v>
      </c>
      <c r="D346" s="1">
        <f>'PR-RAS'!E351</f>
        <v>830.98</v>
      </c>
      <c r="E346" s="1">
        <v>0</v>
      </c>
      <c r="F346" s="1">
        <v>0</v>
      </c>
      <c r="G346" s="2">
        <f t="shared" si="8"/>
        <v>762.75014999999985</v>
      </c>
      <c r="H346" s="2">
        <f t="shared" si="9"/>
        <v>0.11000000000001364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548.91</v>
      </c>
      <c r="D351" s="1">
        <f>'PR-RAS'!E356</f>
        <v>830.98</v>
      </c>
      <c r="E351" s="1">
        <v>0</v>
      </c>
      <c r="F351" s="1">
        <v>0</v>
      </c>
      <c r="G351" s="2">
        <f t="shared" si="8"/>
        <v>773.80449999999996</v>
      </c>
      <c r="H351" s="2">
        <f t="shared" si="9"/>
        <v>0.11000000000001364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548.91</v>
      </c>
      <c r="D354" s="1">
        <f>'PR-RAS'!E359</f>
        <v>830.98</v>
      </c>
      <c r="E354" s="1">
        <v>0</v>
      </c>
      <c r="F354" s="1">
        <v>0</v>
      </c>
      <c r="G354" s="2">
        <f t="shared" si="8"/>
        <v>780.43710999999996</v>
      </c>
      <c r="H354" s="2">
        <f t="shared" si="9"/>
        <v>0.11000000000001364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76737.399999999994</v>
      </c>
      <c r="D358" s="1">
        <f>'PR-RAS'!E363</f>
        <v>125320.1</v>
      </c>
      <c r="E358" s="1">
        <v>0</v>
      </c>
      <c r="F358" s="1">
        <v>0</v>
      </c>
      <c r="G358" s="2">
        <f t="shared" si="8"/>
        <v>116873.80319999998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53897.72</v>
      </c>
      <c r="D364" s="1">
        <f>'PR-RAS'!E369</f>
        <v>125320.1</v>
      </c>
      <c r="E364" s="1">
        <v>0</v>
      </c>
      <c r="F364" s="1">
        <v>0</v>
      </c>
      <c r="G364" s="2">
        <f t="shared" si="8"/>
        <v>110547.26496000001</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3163.35</v>
      </c>
      <c r="D365" s="1">
        <f>'PR-RAS'!E370</f>
        <v>5382.14</v>
      </c>
      <c r="E365" s="1">
        <v>0</v>
      </c>
      <c r="F365" s="1">
        <v>0</v>
      </c>
      <c r="G365" s="2">
        <f t="shared" si="8"/>
        <v>5069.6573200000003</v>
      </c>
      <c r="H365" s="2">
        <f t="shared" si="9"/>
        <v>0.49000000000023647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1133.69</v>
      </c>
      <c r="D367" s="1">
        <f>'PR-RAS'!E372</f>
        <v>425.24</v>
      </c>
      <c r="E367" s="1">
        <v>0</v>
      </c>
      <c r="F367" s="1">
        <v>0</v>
      </c>
      <c r="G367" s="2">
        <f t="shared" si="8"/>
        <v>726.20622000000003</v>
      </c>
      <c r="H367" s="2">
        <f t="shared" si="9"/>
        <v>0.54999999999995453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49600.68</v>
      </c>
      <c r="D368" s="1">
        <f>'PR-RAS'!E373</f>
        <v>119512.72</v>
      </c>
      <c r="E368" s="1">
        <v>0</v>
      </c>
      <c r="F368" s="1">
        <v>0</v>
      </c>
      <c r="G368" s="2">
        <f t="shared" si="8"/>
        <v>105925.78603999999</v>
      </c>
      <c r="H368" s="2">
        <f t="shared" si="9"/>
        <v>0.59999999999854481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22839.68</v>
      </c>
      <c r="D373" s="1">
        <f>'PR-RAS'!E378</f>
        <v>0</v>
      </c>
      <c r="E373" s="1">
        <v>0</v>
      </c>
      <c r="F373" s="1">
        <v>0</v>
      </c>
      <c r="G373" s="2">
        <f t="shared" si="8"/>
        <v>8496.36096</v>
      </c>
      <c r="H373" s="2">
        <f t="shared" si="9"/>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22839.68</v>
      </c>
      <c r="D374" s="1">
        <f>'PR-RAS'!E379</f>
        <v>0</v>
      </c>
      <c r="E374" s="1">
        <v>0</v>
      </c>
      <c r="F374" s="1">
        <v>0</v>
      </c>
      <c r="G374" s="2">
        <f t="shared" si="8"/>
        <v>8519.2006400000009</v>
      </c>
      <c r="H374" s="2">
        <f t="shared" si="9"/>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60009.05</v>
      </c>
      <c r="D397" s="1">
        <f>'PR-RAS'!E402</f>
        <v>59378.17</v>
      </c>
      <c r="E397" s="1">
        <v>0</v>
      </c>
      <c r="F397" s="1">
        <v>0</v>
      </c>
      <c r="G397" s="2">
        <f t="shared" si="8"/>
        <v>70791.094440000015</v>
      </c>
      <c r="H397" s="2">
        <f t="shared" si="9"/>
        <v>0.22000000000116415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60009.05</v>
      </c>
      <c r="D399" s="1">
        <f>'PR-RAS'!E404</f>
        <v>59378.17</v>
      </c>
      <c r="E399" s="1">
        <v>0</v>
      </c>
      <c r="F399" s="1">
        <v>0</v>
      </c>
      <c r="G399" s="2">
        <f t="shared" si="8"/>
        <v>71148.625220000016</v>
      </c>
      <c r="H399" s="2">
        <f t="shared" si="9"/>
        <v>0.22000000000116415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137191.96</v>
      </c>
      <c r="D403" s="1">
        <f>'PR-RAS'!E408</f>
        <v>185425.71</v>
      </c>
      <c r="E403" s="1">
        <v>0</v>
      </c>
      <c r="F403" s="1">
        <v>0</v>
      </c>
      <c r="G403" s="2">
        <f t="shared" si="8"/>
        <v>204233.43876000002</v>
      </c>
      <c r="H403" s="2">
        <f t="shared" si="9"/>
        <v>0.33000000001629815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3286122.48</v>
      </c>
      <c r="D407" s="1">
        <f>'PR-RAS'!E412</f>
        <v>2584766.7000000002</v>
      </c>
      <c r="E407" s="1">
        <v>0</v>
      </c>
      <c r="F407" s="1">
        <v>0</v>
      </c>
      <c r="G407" s="2">
        <f t="shared" si="8"/>
        <v>3432996.2872800007</v>
      </c>
      <c r="H407" s="2">
        <f t="shared" si="9"/>
        <v>0.77999999979510903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2151027.4</v>
      </c>
      <c r="D408" s="1">
        <f>'PR-RAS'!E413</f>
        <v>2484951.77</v>
      </c>
      <c r="E408" s="1">
        <v>0</v>
      </c>
      <c r="F408" s="1">
        <v>0</v>
      </c>
      <c r="G408" s="2">
        <f t="shared" si="8"/>
        <v>2898218.8925799998</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1135095.08</v>
      </c>
      <c r="D409" s="1">
        <f>'PR-RAS'!E414</f>
        <v>99814.930000000168</v>
      </c>
      <c r="E409" s="1">
        <v>0</v>
      </c>
      <c r="F409" s="1">
        <v>0</v>
      </c>
      <c r="G409" s="2">
        <f t="shared" si="8"/>
        <v>544567.77552000014</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541122.6</v>
      </c>
      <c r="D411" s="1">
        <f>'PR-RAS'!E416</f>
        <v>1676217.68</v>
      </c>
      <c r="E411" s="1">
        <v>0</v>
      </c>
      <c r="F411" s="1">
        <v>0</v>
      </c>
      <c r="G411" s="2">
        <f t="shared" si="8"/>
        <v>1596358.7635999999</v>
      </c>
      <c r="H411" s="2">
        <f t="shared" si="9"/>
        <v>0.72000000008847564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3286122.48</v>
      </c>
      <c r="D633" s="1">
        <f>'PR-RAS'!E639</f>
        <v>2584766.7000000002</v>
      </c>
      <c r="E633" s="1">
        <v>0</v>
      </c>
      <c r="F633" s="1">
        <v>0</v>
      </c>
      <c r="G633" s="2">
        <f t="shared" si="10"/>
        <v>5343974.5161600001</v>
      </c>
      <c r="H633" s="2">
        <f t="shared" si="11"/>
        <v>0.77999999979510903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2151027.4</v>
      </c>
      <c r="D634" s="1">
        <f>'PR-RAS'!E640</f>
        <v>2484951.77</v>
      </c>
      <c r="E634" s="1">
        <v>0</v>
      </c>
      <c r="F634" s="1">
        <v>0</v>
      </c>
      <c r="G634" s="2">
        <f t="shared" si="10"/>
        <v>4507549.2850199994</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1135095.08</v>
      </c>
      <c r="D635" s="1">
        <f>'PR-RAS'!E641</f>
        <v>99814.930000000168</v>
      </c>
      <c r="E635" s="1">
        <v>0</v>
      </c>
      <c r="F635" s="1">
        <v>0</v>
      </c>
      <c r="G635" s="2">
        <f t="shared" si="10"/>
        <v>846215.61196000024</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541122.6</v>
      </c>
      <c r="D637" s="1">
        <f>'PR-RAS'!E643</f>
        <v>1676217.68</v>
      </c>
      <c r="E637" s="1">
        <v>0</v>
      </c>
      <c r="F637" s="1">
        <v>0</v>
      </c>
      <c r="G637" s="2">
        <f t="shared" si="10"/>
        <v>2476302.8625599998</v>
      </c>
      <c r="H637" s="2">
        <f t="shared" si="11"/>
        <v>0.72000000008847564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1676217.6800000002</v>
      </c>
      <c r="D639" s="1">
        <f>'PR-RAS'!E645</f>
        <v>1776032.61</v>
      </c>
      <c r="E639" s="1">
        <v>0</v>
      </c>
      <c r="F639" s="1">
        <v>0</v>
      </c>
      <c r="G639" s="2">
        <f t="shared" si="10"/>
        <v>3335644.4902000003</v>
      </c>
      <c r="H639" s="2">
        <f t="shared" si="11"/>
        <v>0.70999999972991645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79253.94</v>
      </c>
      <c r="D642" s="1">
        <f>'PR-RAS'!E649</f>
        <v>112379.32</v>
      </c>
      <c r="E642" s="1">
        <v>0</v>
      </c>
      <c r="F642" s="1">
        <v>0</v>
      </c>
      <c r="G642" s="2">
        <f t="shared" si="10"/>
        <v>194872.06378000003</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6182064.9500000002</v>
      </c>
      <c r="D643" s="1">
        <f>'PR-RAS'!E650</f>
        <v>5093836.7699999996</v>
      </c>
      <c r="E643" s="1">
        <v>0</v>
      </c>
      <c r="F643" s="1">
        <v>0</v>
      </c>
      <c r="G643" s="2">
        <f t="shared" si="10"/>
        <v>10509372.110579999</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6148939.5700000003</v>
      </c>
      <c r="D644" s="1">
        <f>'PR-RAS'!E651</f>
        <v>5044524.08</v>
      </c>
      <c r="E644" s="1">
        <v>0</v>
      </c>
      <c r="F644" s="1">
        <v>0</v>
      </c>
      <c r="G644" s="2">
        <f t="shared" si="10"/>
        <v>10441026.11039</v>
      </c>
      <c r="H644" s="2">
        <f t="shared" si="11"/>
        <v>0.50999999977648258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112379.3200000003</v>
      </c>
      <c r="D645" s="1">
        <f>'PR-RAS'!E652</f>
        <v>161692.00999999978</v>
      </c>
      <c r="E645" s="1">
        <v>0</v>
      </c>
      <c r="F645" s="1">
        <v>0</v>
      </c>
      <c r="G645" s="2">
        <f t="shared" si="10"/>
        <v>280631.59095999988</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58</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52</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20836.509999999998</v>
      </c>
      <c r="D662" s="1">
        <f>'PR-RAS'!E669</f>
        <v>9443.4500000000007</v>
      </c>
      <c r="E662" s="1">
        <v>0</v>
      </c>
      <c r="F662" s="1">
        <v>0</v>
      </c>
      <c r="G662" s="2">
        <f t="shared" si="10"/>
        <v>26257.174010000002</v>
      </c>
      <c r="H662" s="2">
        <f t="shared" si="11"/>
        <v>0.94000000000232831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28455.77</v>
      </c>
      <c r="D668" s="1">
        <f>'PR-RAS'!E675</f>
        <v>148333.04</v>
      </c>
      <c r="E668" s="1">
        <v>0</v>
      </c>
      <c r="F668" s="1">
        <v>0</v>
      </c>
      <c r="G668" s="2">
        <f t="shared" si="10"/>
        <v>216856.27395000003</v>
      </c>
      <c r="H668" s="2">
        <f t="shared" si="11"/>
        <v>0.27000000000771252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743.25</v>
      </c>
      <c r="D670" s="1">
        <f>'PR-RAS'!E677</f>
        <v>3800.87</v>
      </c>
      <c r="E670" s="1">
        <v>0</v>
      </c>
      <c r="F670" s="1">
        <v>0</v>
      </c>
      <c r="G670" s="2">
        <f t="shared" si="10"/>
        <v>5582.7983100000001</v>
      </c>
      <c r="H670" s="2">
        <f t="shared" si="11"/>
        <v>0.38000000000010914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53477.29</v>
      </c>
      <c r="E687" s="1">
        <v>0</v>
      </c>
      <c r="F687" s="1">
        <v>0</v>
      </c>
      <c r="G687" s="2">
        <f t="shared" si="10"/>
        <v>73370.841880000007</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2123.56</v>
      </c>
      <c r="D709" s="1">
        <f>'PR-RAS'!E716</f>
        <v>2654.48</v>
      </c>
      <c r="E709" s="1">
        <v>0</v>
      </c>
      <c r="F709" s="1">
        <v>0</v>
      </c>
      <c r="G709" s="2">
        <f t="shared" si="10"/>
        <v>5262.2241599999998</v>
      </c>
      <c r="H709" s="2">
        <f t="shared" si="11"/>
        <v>0.92000000000007276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2588.09</v>
      </c>
      <c r="D710" s="1">
        <f>'PR-RAS'!E717</f>
        <v>2256.3000000000002</v>
      </c>
      <c r="E710" s="1">
        <v>0</v>
      </c>
      <c r="F710" s="1">
        <v>0</v>
      </c>
      <c r="G710" s="2">
        <f t="shared" si="10"/>
        <v>5034.3892100000003</v>
      </c>
      <c r="H710" s="2">
        <f t="shared" si="11"/>
        <v>0.39000000000032742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31760.7</v>
      </c>
      <c r="D711" s="1">
        <f>'PR-RAS'!E718</f>
        <v>32440.86</v>
      </c>
      <c r="E711" s="1">
        <v>0</v>
      </c>
      <c r="F711" s="1">
        <v>0</v>
      </c>
      <c r="G711" s="2">
        <f t="shared" si="10"/>
        <v>68616.118199999997</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19471.84</v>
      </c>
      <c r="D715" s="1">
        <f>'PR-RAS'!E722</f>
        <v>35652.35</v>
      </c>
      <c r="E715" s="1">
        <v>0</v>
      </c>
      <c r="F715" s="1">
        <v>0</v>
      </c>
      <c r="G715" s="2">
        <f t="shared" si="10"/>
        <v>64814.449559999994</v>
      </c>
      <c r="H715" s="2">
        <f t="shared" si="11"/>
        <v>0.50999999999839929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7906.73</v>
      </c>
      <c r="D718" s="1">
        <f>'PR-RAS'!E725</f>
        <v>9510.35</v>
      </c>
      <c r="E718" s="1">
        <v>0</v>
      </c>
      <c r="F718" s="1">
        <v>0</v>
      </c>
      <c r="G718" s="2">
        <f t="shared" si="10"/>
        <v>19306.96731</v>
      </c>
      <c r="H718" s="2">
        <f t="shared" si="11"/>
        <v>0.62000000000080036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2894.65</v>
      </c>
      <c r="D719" s="1">
        <f>'PR-RAS'!E726</f>
        <v>2705.15</v>
      </c>
      <c r="E719" s="1">
        <v>0</v>
      </c>
      <c r="F719" s="1">
        <v>0</v>
      </c>
      <c r="G719" s="2">
        <f t="shared" si="10"/>
        <v>5962.9540999999999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4325214.26</v>
      </c>
      <c r="D984" s="6">
        <f>BILANCA!E6</f>
        <v>4748132.3</v>
      </c>
      <c r="E984" s="6">
        <v>0</v>
      </c>
      <c r="F984" s="6">
        <v>0</v>
      </c>
      <c r="G984" s="7">
        <f t="shared" ref="G984:G1241" si="22">B984/1000*C984+B984/500*D984</f>
        <v>13821.478859999999</v>
      </c>
      <c r="H984" s="7">
        <f t="shared" si="19"/>
        <v>0.55999999959021807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2156468.7200000002</v>
      </c>
      <c r="D985" s="1">
        <f>BILANCA!E7</f>
        <v>2247280.0099999998</v>
      </c>
      <c r="E985" s="1">
        <v>0</v>
      </c>
      <c r="F985" s="1">
        <v>0</v>
      </c>
      <c r="G985" s="2">
        <f t="shared" si="22"/>
        <v>13302.057479999999</v>
      </c>
      <c r="H985" s="2">
        <f t="shared" si="19"/>
        <v>0.28999999957159162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2415.4700000000012</v>
      </c>
      <c r="D986" s="1">
        <f>BILANCA!E8</f>
        <v>2467.5600000000013</v>
      </c>
      <c r="E986" s="1">
        <v>0</v>
      </c>
      <c r="F986" s="1">
        <v>0</v>
      </c>
      <c r="G986" s="2">
        <f t="shared" si="22"/>
        <v>22.051770000000012</v>
      </c>
      <c r="H986" s="2">
        <f t="shared" si="19"/>
        <v>0.90999999999985448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15773.6</v>
      </c>
      <c r="D988" s="1">
        <f>BILANCA!E10</f>
        <v>16104.45</v>
      </c>
      <c r="E988" s="1">
        <v>0</v>
      </c>
      <c r="F988" s="1">
        <v>0</v>
      </c>
      <c r="G988" s="2">
        <f t="shared" si="22"/>
        <v>239.91250000000002</v>
      </c>
      <c r="H988" s="2">
        <f t="shared" si="19"/>
        <v>0.8500000000003638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13358.13</v>
      </c>
      <c r="D989" s="1">
        <f>BILANCA!E11</f>
        <v>13636.89</v>
      </c>
      <c r="E989" s="1">
        <v>0</v>
      </c>
      <c r="F989" s="1">
        <v>0</v>
      </c>
      <c r="G989" s="2">
        <f t="shared" si="22"/>
        <v>243.79145999999997</v>
      </c>
      <c r="H989" s="2">
        <f t="shared" si="19"/>
        <v>0.23999999999978172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2154053.25</v>
      </c>
      <c r="D990" s="1">
        <f>BILANCA!E12</f>
        <v>2244812.4499999997</v>
      </c>
      <c r="E990" s="1">
        <v>0</v>
      </c>
      <c r="F990" s="1">
        <v>0</v>
      </c>
      <c r="G990" s="2">
        <f t="shared" si="22"/>
        <v>46505.747049999998</v>
      </c>
      <c r="H990" s="2">
        <f t="shared" si="19"/>
        <v>0.69999999972060323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1917299.32</v>
      </c>
      <c r="D991" s="1">
        <f>BILANCA!E13</f>
        <v>1888532.0899999999</v>
      </c>
      <c r="E991" s="1">
        <v>0</v>
      </c>
      <c r="F991" s="1">
        <v>0</v>
      </c>
      <c r="G991" s="2">
        <f t="shared" si="22"/>
        <v>45554.907999999996</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2509110.06</v>
      </c>
      <c r="D993" s="1">
        <f>BILANCA!E15</f>
        <v>2509110.0699999998</v>
      </c>
      <c r="E993" s="1">
        <v>0</v>
      </c>
      <c r="F993" s="1">
        <v>0</v>
      </c>
      <c r="G993" s="2">
        <f t="shared" si="22"/>
        <v>75273.301999999996</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591810.74</v>
      </c>
      <c r="D996" s="1">
        <f>BILANCA!E18</f>
        <v>620577.98</v>
      </c>
      <c r="E996" s="1">
        <v>0</v>
      </c>
      <c r="F996" s="1">
        <v>0</v>
      </c>
      <c r="G996" s="2">
        <f t="shared" si="22"/>
        <v>23828.5671</v>
      </c>
      <c r="H996" s="2">
        <f t="shared" si="19"/>
        <v>0.28000000002793968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215056.22999999998</v>
      </c>
      <c r="D997" s="1">
        <f>BILANCA!E19</f>
        <v>339150.60000000009</v>
      </c>
      <c r="E997" s="1">
        <v>0</v>
      </c>
      <c r="F997" s="1">
        <v>0</v>
      </c>
      <c r="G997" s="2">
        <f t="shared" si="22"/>
        <v>12507.004020000002</v>
      </c>
      <c r="H997" s="2">
        <f t="shared" si="19"/>
        <v>0.62999999988824129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279476.67</v>
      </c>
      <c r="D998" s="1">
        <f>BILANCA!E20</f>
        <v>272836.93</v>
      </c>
      <c r="E998" s="1">
        <v>0</v>
      </c>
      <c r="F998" s="1">
        <v>0</v>
      </c>
      <c r="G998" s="2">
        <f t="shared" si="22"/>
        <v>12377.257949999999</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12138.55</v>
      </c>
      <c r="D999" s="1">
        <f>BILANCA!E21</f>
        <v>12138.55</v>
      </c>
      <c r="E999" s="1">
        <v>0</v>
      </c>
      <c r="F999" s="1">
        <v>0</v>
      </c>
      <c r="G999" s="2">
        <f t="shared" si="22"/>
        <v>582.65039999999999</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78912.72</v>
      </c>
      <c r="D1000" s="1">
        <f>BILANCA!E22</f>
        <v>138716.1</v>
      </c>
      <c r="E1000" s="1">
        <v>0</v>
      </c>
      <c r="F1000" s="1">
        <v>0</v>
      </c>
      <c r="G1000" s="2">
        <f t="shared" si="22"/>
        <v>6057.8636400000005</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1189612.2</v>
      </c>
      <c r="D1001" s="1">
        <f>BILANCA!E23</f>
        <v>1258860.1000000001</v>
      </c>
      <c r="E1001" s="1">
        <v>0</v>
      </c>
      <c r="F1001" s="1">
        <v>0</v>
      </c>
      <c r="G1001" s="2">
        <f t="shared" si="22"/>
        <v>66731.983200000002</v>
      </c>
      <c r="H1001" s="2">
        <f t="shared" si="19"/>
        <v>0.30000000004656613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2450.0100000000002</v>
      </c>
      <c r="D1002" s="1">
        <f>BILANCA!E24</f>
        <v>2247.89</v>
      </c>
      <c r="E1002" s="1">
        <v>0</v>
      </c>
      <c r="F1002" s="1">
        <v>0</v>
      </c>
      <c r="G1002" s="2">
        <f t="shared" si="22"/>
        <v>131.97001</v>
      </c>
      <c r="H1002" s="2">
        <f t="shared" si="19"/>
        <v>0.12000000000034561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1347533.92</v>
      </c>
      <c r="D1006" s="1">
        <f>BILANCA!E28</f>
        <v>1345648.97</v>
      </c>
      <c r="E1006" s="1">
        <v>0</v>
      </c>
      <c r="F1006" s="1">
        <v>0</v>
      </c>
      <c r="G1006" s="2">
        <f t="shared" si="22"/>
        <v>92893.13278</v>
      </c>
      <c r="H1006" s="2">
        <f t="shared" si="19"/>
        <v>0.11000000010244548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21697.699999999997</v>
      </c>
      <c r="D1007" s="1">
        <f>BILANCA!E29</f>
        <v>17129.759999999995</v>
      </c>
      <c r="E1007" s="1">
        <v>0</v>
      </c>
      <c r="F1007" s="1">
        <v>0</v>
      </c>
      <c r="G1007" s="2">
        <f t="shared" si="22"/>
        <v>1342.9732799999997</v>
      </c>
      <c r="H1007" s="2">
        <f t="shared" si="19"/>
        <v>0.54000000000814907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134753.62</v>
      </c>
      <c r="D1008" s="1">
        <f>BILANCA!E30</f>
        <v>134753.62</v>
      </c>
      <c r="E1008" s="1">
        <v>0</v>
      </c>
      <c r="F1008" s="1">
        <v>0</v>
      </c>
      <c r="G1008" s="2">
        <f t="shared" si="22"/>
        <v>10106.521500000001</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113055.92</v>
      </c>
      <c r="D1012" s="1">
        <f>BILANCA!E34</f>
        <v>117623.86</v>
      </c>
      <c r="E1012" s="1">
        <v>0</v>
      </c>
      <c r="F1012" s="1">
        <v>0</v>
      </c>
      <c r="G1012" s="2">
        <f t="shared" si="22"/>
        <v>10100.805560000001</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1765.21</v>
      </c>
      <c r="D1015" s="1">
        <f>BILANCA!E37</f>
        <v>1765.22</v>
      </c>
      <c r="E1015" s="1">
        <v>0</v>
      </c>
      <c r="F1015" s="1">
        <v>0</v>
      </c>
      <c r="G1015" s="2">
        <f t="shared" si="22"/>
        <v>169.46080000000001</v>
      </c>
      <c r="H1015" s="2">
        <f t="shared" si="19"/>
        <v>0.43000000000006366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1765.21</v>
      </c>
      <c r="D1018" s="1">
        <f>BILANCA!E40</f>
        <v>1765.22</v>
      </c>
      <c r="E1018" s="1">
        <v>0</v>
      </c>
      <c r="F1018" s="1">
        <v>0</v>
      </c>
      <c r="G1018" s="2">
        <f t="shared" si="22"/>
        <v>185.34775000000002</v>
      </c>
      <c r="H1018" s="2">
        <f t="shared" si="19"/>
        <v>0.43000000000006366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7560.95</v>
      </c>
      <c r="D1025" s="1">
        <f>BILANCA!E47</f>
        <v>7560.95</v>
      </c>
      <c r="E1025" s="1">
        <v>0</v>
      </c>
      <c r="F1025" s="1">
        <v>0</v>
      </c>
      <c r="G1025" s="2">
        <f t="shared" si="22"/>
        <v>952.67970000000014</v>
      </c>
      <c r="H1025" s="2">
        <f t="shared" si="19"/>
        <v>0.1000000000003638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7560.95</v>
      </c>
      <c r="D1028" s="1">
        <f>BILANCA!E50</f>
        <v>7560.95</v>
      </c>
      <c r="E1028" s="1">
        <v>0</v>
      </c>
      <c r="F1028" s="1">
        <v>0</v>
      </c>
      <c r="G1028" s="2">
        <f t="shared" si="22"/>
        <v>1020.72825</v>
      </c>
      <c r="H1028" s="2">
        <f t="shared" si="19"/>
        <v>0.1000000000003638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17712.13</v>
      </c>
      <c r="D1032" s="1">
        <f>BILANCA!E54</f>
        <v>20232.68</v>
      </c>
      <c r="E1032" s="1">
        <v>0</v>
      </c>
      <c r="F1032" s="1">
        <v>0</v>
      </c>
      <c r="G1032" s="2">
        <f t="shared" si="22"/>
        <v>2850.6970100000003</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17712.13</v>
      </c>
      <c r="D1033" s="1">
        <f>BILANCA!E55</f>
        <v>20232.68</v>
      </c>
      <c r="E1033" s="1">
        <v>0</v>
      </c>
      <c r="F1033" s="1">
        <v>0</v>
      </c>
      <c r="G1033" s="2">
        <f t="shared" si="22"/>
        <v>2908.8744999999999</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2168745.54</v>
      </c>
      <c r="D1046" s="1">
        <f>BILANCA!E68</f>
        <v>2500852.29</v>
      </c>
      <c r="E1046" s="1">
        <v>0</v>
      </c>
      <c r="F1046" s="1">
        <v>0</v>
      </c>
      <c r="G1046" s="2">
        <f t="shared" si="22"/>
        <v>451738.35756000003</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112379.32</v>
      </c>
      <c r="D1047" s="1">
        <f>BILANCA!E69</f>
        <v>161692.01</v>
      </c>
      <c r="E1047" s="1">
        <v>0</v>
      </c>
      <c r="F1047" s="1">
        <v>0</v>
      </c>
      <c r="G1047" s="2">
        <f t="shared" si="22"/>
        <v>27888.853760000002</v>
      </c>
      <c r="H1047" s="2">
        <f t="shared" si="19"/>
        <v>0.33000000001629815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112379.32</v>
      </c>
      <c r="D1048" s="1">
        <f>BILANCA!E70</f>
        <v>161692.01</v>
      </c>
      <c r="E1048" s="1">
        <v>0</v>
      </c>
      <c r="F1048" s="1">
        <v>0</v>
      </c>
      <c r="G1048" s="2">
        <f t="shared" si="22"/>
        <v>28324.617100000003</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112379.32</v>
      </c>
      <c r="D1050" s="1">
        <f>BILANCA!E72</f>
        <v>161692.01</v>
      </c>
      <c r="E1050" s="1">
        <v>0</v>
      </c>
      <c r="F1050" s="1">
        <v>0</v>
      </c>
      <c r="G1050" s="2">
        <f t="shared" si="22"/>
        <v>29196.143780000002</v>
      </c>
      <c r="H1050" s="2">
        <f t="shared" si="19"/>
        <v>0.33000000001629815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1482.66</v>
      </c>
      <c r="D1056" s="1">
        <f>BILANCA!E78</f>
        <v>13742.16</v>
      </c>
      <c r="E1056" s="1">
        <v>0</v>
      </c>
      <c r="F1056" s="1">
        <v>0</v>
      </c>
      <c r="G1056" s="2">
        <f t="shared" si="22"/>
        <v>2114.5895399999999</v>
      </c>
      <c r="H1056" s="2">
        <f t="shared" si="19"/>
        <v>0.49999999999977263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11444.27</v>
      </c>
      <c r="E1062" s="1">
        <v>0</v>
      </c>
      <c r="F1062" s="1">
        <v>0</v>
      </c>
      <c r="G1062" s="2">
        <f t="shared" si="22"/>
        <v>1808.1946600000001</v>
      </c>
      <c r="H1062" s="2">
        <f t="shared" si="19"/>
        <v>0.27000000000043656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1482.66</v>
      </c>
      <c r="D1064" s="1">
        <f>BILANCA!E86</f>
        <v>2297.89</v>
      </c>
      <c r="E1064" s="1">
        <v>0</v>
      </c>
      <c r="F1064" s="1">
        <v>0</v>
      </c>
      <c r="G1064" s="2">
        <f t="shared" si="22"/>
        <v>492.35363999999998</v>
      </c>
      <c r="H1064" s="2">
        <f t="shared" si="19"/>
        <v>0.45000000000004547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8308.44</v>
      </c>
      <c r="D1112" s="1">
        <f>BILANCA!E134</f>
        <v>8308.4499999999989</v>
      </c>
      <c r="E1112" s="1">
        <v>0</v>
      </c>
      <c r="F1112" s="1">
        <v>0</v>
      </c>
      <c r="G1112" s="2">
        <f t="shared" si="22"/>
        <v>3215.3688599999996</v>
      </c>
      <c r="H1112" s="2">
        <f t="shared" si="23"/>
        <v>0.88999999999941792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8308.44</v>
      </c>
      <c r="D1113" s="1">
        <f>BILANCA!E135</f>
        <v>8308.4499999999989</v>
      </c>
      <c r="E1113" s="1">
        <v>0</v>
      </c>
      <c r="F1113" s="1">
        <v>0</v>
      </c>
      <c r="G1113" s="2">
        <f t="shared" si="22"/>
        <v>3240.2941999999998</v>
      </c>
      <c r="H1113" s="2">
        <f t="shared" si="23"/>
        <v>0.88999999999941792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8175.72</v>
      </c>
      <c r="D1118" s="1">
        <f>BILANCA!E140</f>
        <v>8175.73</v>
      </c>
      <c r="E1118" s="1">
        <v>0</v>
      </c>
      <c r="F1118" s="1">
        <v>0</v>
      </c>
      <c r="G1118" s="2">
        <f t="shared" si="22"/>
        <v>3311.1693</v>
      </c>
      <c r="H1118" s="2">
        <f t="shared" si="23"/>
        <v>0.5500000000001819</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132.72</v>
      </c>
      <c r="D1119" s="1">
        <f>BILANCA!E141</f>
        <v>132.72</v>
      </c>
      <c r="E1119" s="1">
        <v>0</v>
      </c>
      <c r="F1119" s="1">
        <v>0</v>
      </c>
      <c r="G1119" s="2">
        <f t="shared" si="22"/>
        <v>54.149760000000001</v>
      </c>
      <c r="H1119" s="2">
        <f t="shared" si="23"/>
        <v>0.56000000000000227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2046254.26</v>
      </c>
      <c r="D1124" s="1">
        <f>BILANCA!E146</f>
        <v>2317084.4899999998</v>
      </c>
      <c r="E1124" s="1">
        <v>0</v>
      </c>
      <c r="F1124" s="1">
        <v>0</v>
      </c>
      <c r="G1124" s="2">
        <f t="shared" si="22"/>
        <v>941939.67683999985</v>
      </c>
      <c r="H1124" s="2">
        <f t="shared" si="23"/>
        <v>0.74999999976716936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196590.22</v>
      </c>
      <c r="D1138" s="1">
        <f>BILANCA!E160</f>
        <v>147336.79999999999</v>
      </c>
      <c r="E1138" s="1">
        <v>0</v>
      </c>
      <c r="F1138" s="1">
        <v>0</v>
      </c>
      <c r="G1138" s="2">
        <f t="shared" si="22"/>
        <v>76145.892099999997</v>
      </c>
      <c r="H1138" s="2">
        <f t="shared" si="23"/>
        <v>0.42000000001280569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1850740.62</v>
      </c>
      <c r="D1139" s="1">
        <f>BILANCA!E161</f>
        <v>2170824.27</v>
      </c>
      <c r="E1139" s="1">
        <v>0</v>
      </c>
      <c r="F1139" s="1">
        <v>0</v>
      </c>
      <c r="G1139" s="2">
        <f t="shared" si="22"/>
        <v>966012.70895999996</v>
      </c>
      <c r="H1139" s="2">
        <f t="shared" si="23"/>
        <v>0.64999999990686774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1076.58</v>
      </c>
      <c r="D1141" s="1">
        <f>BILANCA!E163</f>
        <v>1076.58</v>
      </c>
      <c r="E1141" s="1">
        <v>0</v>
      </c>
      <c r="F1141" s="1">
        <v>0</v>
      </c>
      <c r="G1141" s="2">
        <f t="shared" si="22"/>
        <v>510.29891999999995</v>
      </c>
      <c r="H1141" s="2">
        <f t="shared" si="23"/>
        <v>0.84000000000014552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320.86</v>
      </c>
      <c r="D1142" s="1">
        <f>BILANCA!E164</f>
        <v>25.18</v>
      </c>
      <c r="E1142" s="1">
        <v>0</v>
      </c>
      <c r="F1142" s="1">
        <v>0</v>
      </c>
      <c r="G1142" s="2">
        <f t="shared" si="22"/>
        <v>59.023980000000009</v>
      </c>
      <c r="H1142" s="2">
        <f t="shared" si="23"/>
        <v>0.31999999999998607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320.86</v>
      </c>
      <c r="D1144" s="1">
        <f>BILANCA!E166</f>
        <v>25.18</v>
      </c>
      <c r="E1144" s="1">
        <v>0</v>
      </c>
      <c r="F1144" s="1">
        <v>0</v>
      </c>
      <c r="G1144" s="2">
        <f t="shared" si="22"/>
        <v>59.766420000000004</v>
      </c>
      <c r="H1144" s="2">
        <f t="shared" si="23"/>
        <v>0.31999999999998607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4325214.26</v>
      </c>
      <c r="D1152" s="1">
        <f>BILANCA!E175</f>
        <v>4748132.3000000007</v>
      </c>
      <c r="E1152" s="1">
        <v>0</v>
      </c>
      <c r="F1152" s="1">
        <v>0</v>
      </c>
      <c r="G1152" s="2">
        <f t="shared" si="22"/>
        <v>2335829.9273400004</v>
      </c>
      <c r="H1152" s="2">
        <f t="shared" si="23"/>
        <v>0.56000000052154064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144607.46</v>
      </c>
      <c r="D1153" s="1">
        <f>BILANCA!E176</f>
        <v>415442.61</v>
      </c>
      <c r="E1153" s="1">
        <v>0</v>
      </c>
      <c r="F1153" s="1">
        <v>0</v>
      </c>
      <c r="G1153" s="2">
        <f t="shared" si="22"/>
        <v>165833.7556</v>
      </c>
      <c r="H1153" s="2">
        <f t="shared" si="23"/>
        <v>0.85000000000582077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136473.28999999998</v>
      </c>
      <c r="D1154" s="1">
        <f>BILANCA!E177</f>
        <v>258703.15</v>
      </c>
      <c r="E1154" s="1">
        <v>0</v>
      </c>
      <c r="F1154" s="1">
        <v>0</v>
      </c>
      <c r="G1154" s="2">
        <f t="shared" si="22"/>
        <v>111813.40989</v>
      </c>
      <c r="H1154" s="2">
        <f t="shared" si="23"/>
        <v>0.43999999997322448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123159.36</v>
      </c>
      <c r="D1155" s="1">
        <f>BILANCA!E178</f>
        <v>144385.09</v>
      </c>
      <c r="E1155" s="1">
        <v>0</v>
      </c>
      <c r="F1155" s="1">
        <v>0</v>
      </c>
      <c r="G1155" s="2">
        <f t="shared" si="22"/>
        <v>70851.880879999982</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5305.76</v>
      </c>
      <c r="D1156" s="1">
        <f>BILANCA!E179</f>
        <v>112067.16</v>
      </c>
      <c r="E1156" s="1">
        <v>0</v>
      </c>
      <c r="F1156" s="1">
        <v>0</v>
      </c>
      <c r="G1156" s="2">
        <f t="shared" si="22"/>
        <v>39693.133840000002</v>
      </c>
      <c r="H1156" s="2">
        <f t="shared" si="23"/>
        <v>0.40000000000327418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178.45</v>
      </c>
      <c r="D1157" s="1">
        <f>BILANCA!E180</f>
        <v>319.37</v>
      </c>
      <c r="E1157" s="1">
        <v>0</v>
      </c>
      <c r="F1157" s="1">
        <v>0</v>
      </c>
      <c r="G1157" s="2">
        <f t="shared" si="22"/>
        <v>142.19105999999999</v>
      </c>
      <c r="H1157" s="2">
        <f t="shared" si="23"/>
        <v>0.81999999999999318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178.45</v>
      </c>
      <c r="D1160" s="1">
        <f>BILANCA!E183</f>
        <v>319.37</v>
      </c>
      <c r="E1160" s="1">
        <v>0</v>
      </c>
      <c r="F1160" s="1">
        <v>0</v>
      </c>
      <c r="G1160" s="2">
        <f t="shared" si="22"/>
        <v>144.64263</v>
      </c>
      <c r="H1160" s="2">
        <f t="shared" si="23"/>
        <v>0.81999999999999318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7829.72</v>
      </c>
      <c r="D1165" s="1">
        <f>BILANCA!E188</f>
        <v>1931.53</v>
      </c>
      <c r="E1165" s="1">
        <v>0</v>
      </c>
      <c r="F1165" s="1">
        <v>0</v>
      </c>
      <c r="G1165" s="2">
        <f t="shared" si="22"/>
        <v>2128.0859599999999</v>
      </c>
      <c r="H1165" s="2">
        <f t="shared" si="23"/>
        <v>0.74999999999977263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8134.17</v>
      </c>
      <c r="D1166" s="1">
        <f>BILANCA!E189</f>
        <v>156739.46</v>
      </c>
      <c r="E1166" s="1">
        <v>0</v>
      </c>
      <c r="F1166" s="1">
        <v>0</v>
      </c>
      <c r="G1166" s="2">
        <f t="shared" si="22"/>
        <v>58855.195469999999</v>
      </c>
      <c r="H1166" s="2">
        <f t="shared" si="23"/>
        <v>0.62999999999192369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4180606.8</v>
      </c>
      <c r="D1214" s="1">
        <f>BILANCA!E237</f>
        <v>4332689.6900000004</v>
      </c>
      <c r="E1214" s="1">
        <v>0</v>
      </c>
      <c r="F1214" s="1">
        <v>0</v>
      </c>
      <c r="G1214" s="2">
        <f t="shared" si="22"/>
        <v>2967422.8075800003</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2164136.4</v>
      </c>
      <c r="D1215" s="1">
        <f>BILANCA!E238</f>
        <v>2254946.38</v>
      </c>
      <c r="E1215" s="1">
        <v>0</v>
      </c>
      <c r="F1215" s="1">
        <v>0</v>
      </c>
      <c r="G1215" s="2">
        <f t="shared" si="22"/>
        <v>1548374.7651200001</v>
      </c>
      <c r="H1215" s="2">
        <f t="shared" si="23"/>
        <v>0.77999999979510903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2164136.4</v>
      </c>
      <c r="D1216" s="1">
        <f>BILANCA!E239</f>
        <v>2254946.38</v>
      </c>
      <c r="E1216" s="1">
        <v>0</v>
      </c>
      <c r="F1216" s="1">
        <v>0</v>
      </c>
      <c r="G1216" s="2">
        <f t="shared" si="22"/>
        <v>1555048.79428</v>
      </c>
      <c r="H1216" s="2">
        <f t="shared" si="23"/>
        <v>0.77999999979510903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1807602.36</v>
      </c>
      <c r="D1217" s="1">
        <f>BILANCA!E240</f>
        <v>1807601.04</v>
      </c>
      <c r="E1217" s="1">
        <v>0</v>
      </c>
      <c r="F1217" s="1">
        <v>0</v>
      </c>
      <c r="G1217" s="2">
        <f t="shared" si="22"/>
        <v>1268936.2389600002</v>
      </c>
      <c r="H1217" s="2">
        <f t="shared" si="23"/>
        <v>0.40000000013969839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356534.04</v>
      </c>
      <c r="D1218" s="1">
        <f>BILANCA!E241</f>
        <v>447345.34</v>
      </c>
      <c r="E1218" s="1">
        <v>0</v>
      </c>
      <c r="F1218" s="1">
        <v>0</v>
      </c>
      <c r="G1218" s="2">
        <f t="shared" si="22"/>
        <v>294037.80919999996</v>
      </c>
      <c r="H1218" s="2">
        <f t="shared" si="23"/>
        <v>0.38000000000465661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1676217.68</v>
      </c>
      <c r="D1222" s="1">
        <f>BILANCA!E245</f>
        <v>1776032.61</v>
      </c>
      <c r="E1222" s="1">
        <v>0</v>
      </c>
      <c r="F1222" s="1">
        <v>0</v>
      </c>
      <c r="G1222" s="2">
        <f t="shared" si="22"/>
        <v>1249559.6131</v>
      </c>
      <c r="H1222" s="2">
        <f t="shared" si="23"/>
        <v>0.7099999999627471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1676217.68</v>
      </c>
      <c r="D1223" s="1">
        <f>BILANCA!E246</f>
        <v>1776032.61</v>
      </c>
      <c r="E1223" s="1">
        <v>0</v>
      </c>
      <c r="F1223" s="1">
        <v>0</v>
      </c>
      <c r="G1223" s="2">
        <f t="shared" si="22"/>
        <v>1254787.8959999999</v>
      </c>
      <c r="H1223" s="2">
        <f t="shared" si="23"/>
        <v>0.7099999999627471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1676217.68</v>
      </c>
      <c r="D1224" s="1">
        <f>BILANCA!E247</f>
        <v>1776032.61</v>
      </c>
      <c r="E1224" s="1">
        <v>0</v>
      </c>
      <c r="F1224" s="1">
        <v>0</v>
      </c>
      <c r="G1224" s="2">
        <f t="shared" si="22"/>
        <v>1260016.1788999999</v>
      </c>
      <c r="H1224" s="2">
        <f t="shared" si="23"/>
        <v>0.7099999999627471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340148.47999999998</v>
      </c>
      <c r="D1232" s="1">
        <f>BILANCA!E255</f>
        <v>301710</v>
      </c>
      <c r="E1232" s="1">
        <v>0</v>
      </c>
      <c r="F1232" s="1">
        <v>0</v>
      </c>
      <c r="G1232" s="2">
        <f t="shared" si="22"/>
        <v>234948.55151999998</v>
      </c>
      <c r="H1232" s="2">
        <f t="shared" si="23"/>
        <v>0.47999999998137355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104.24</v>
      </c>
      <c r="D1233" s="1">
        <f>BILANCA!E256</f>
        <v>0.7</v>
      </c>
      <c r="E1233" s="1">
        <v>0</v>
      </c>
      <c r="F1233" s="1">
        <v>0</v>
      </c>
      <c r="G1233" s="2">
        <f t="shared" si="22"/>
        <v>26.41</v>
      </c>
      <c r="H1233" s="2">
        <f t="shared" si="23"/>
        <v>0.53999999999999493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72454.03</v>
      </c>
      <c r="D1236" s="1">
        <f>BILANCA!E259</f>
        <v>134397.79999999999</v>
      </c>
      <c r="E1236" s="1">
        <v>0</v>
      </c>
      <c r="F1236" s="1">
        <v>0</v>
      </c>
      <c r="G1236" s="2">
        <f t="shared" si="22"/>
        <v>86336.156390000004</v>
      </c>
      <c r="H1236" s="2">
        <f t="shared" si="23"/>
        <v>0.23000000001047738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72454.03</v>
      </c>
      <c r="D1237" s="1">
        <f>BILANCA!E260</f>
        <v>134397.79999999999</v>
      </c>
      <c r="E1237" s="1">
        <v>0</v>
      </c>
      <c r="F1237" s="1">
        <v>0</v>
      </c>
      <c r="G1237" s="2">
        <f t="shared" si="22"/>
        <v>86677.406019999995</v>
      </c>
      <c r="H1237" s="2">
        <f t="shared" si="23"/>
        <v>0.23000000001047738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115378.96</v>
      </c>
      <c r="D1240" s="1">
        <f>BILANCA!E264</f>
        <v>57004.12</v>
      </c>
      <c r="E1240" s="1">
        <v>0</v>
      </c>
      <c r="F1240" s="1">
        <v>0</v>
      </c>
      <c r="G1240" s="2">
        <f t="shared" si="22"/>
        <v>58952.510400000006</v>
      </c>
      <c r="H1240" s="2">
        <f t="shared" si="23"/>
        <v>0.1599999999962165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1931951.88</v>
      </c>
      <c r="D1241" s="1">
        <f>BILANCA!E265</f>
        <v>2261156.9500000002</v>
      </c>
      <c r="E1241" s="1">
        <v>0</v>
      </c>
      <c r="F1241" s="1">
        <v>0</v>
      </c>
      <c r="G1241" s="2">
        <f t="shared" si="22"/>
        <v>1665200.5712400002</v>
      </c>
      <c r="H1241" s="2">
        <f t="shared" si="23"/>
        <v>0.16999999992549419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320.86</v>
      </c>
      <c r="D1243" s="1">
        <f>BILANCA!E267</f>
        <v>25.18</v>
      </c>
      <c r="E1243" s="1">
        <v>0</v>
      </c>
      <c r="F1243" s="1">
        <v>0</v>
      </c>
      <c r="G1243" s="2">
        <f t="shared" si="24"/>
        <v>96.517200000000003</v>
      </c>
      <c r="H1243" s="2">
        <f t="shared" si="23"/>
        <v>0.31999999999998607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1482.66</v>
      </c>
      <c r="D1244" s="1">
        <f>BILANCA!E268</f>
        <v>2297.89</v>
      </c>
      <c r="E1244" s="1">
        <v>0</v>
      </c>
      <c r="F1244" s="1">
        <v>0</v>
      </c>
      <c r="G1244" s="2">
        <f t="shared" si="24"/>
        <v>1586.4728399999999</v>
      </c>
      <c r="H1244" s="2">
        <f t="shared" si="23"/>
        <v>0.45000000000004547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1696068.59</v>
      </c>
      <c r="D1262" s="1">
        <f>BILANCA!E286</f>
        <v>2003021.39</v>
      </c>
      <c r="E1262" s="1">
        <v>0</v>
      </c>
      <c r="F1262" s="1">
        <v>0</v>
      </c>
      <c r="G1262" s="2">
        <f t="shared" si="24"/>
        <v>1590889.07223</v>
      </c>
      <c r="H1262" s="2">
        <f t="shared" si="23"/>
        <v>0.79999999981373549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136473.29</v>
      </c>
      <c r="D1264" s="1">
        <f>BILANCA!E288</f>
        <v>258703.15</v>
      </c>
      <c r="E1264" s="1">
        <v>0</v>
      </c>
      <c r="F1264" s="1">
        <v>0</v>
      </c>
      <c r="G1264" s="2">
        <f t="shared" si="24"/>
        <v>183740.16479000001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8134.17</v>
      </c>
      <c r="D1266" s="1">
        <f>BILANCA!E290</f>
        <v>156739.46</v>
      </c>
      <c r="E1266" s="1">
        <v>0</v>
      </c>
      <c r="F1266" s="1">
        <v>0</v>
      </c>
      <c r="G1266" s="2">
        <f t="shared" si="24"/>
        <v>91016.504469999985</v>
      </c>
      <c r="H1266" s="2">
        <f t="shared" si="23"/>
        <v>0.62999999999192369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2151027.4</v>
      </c>
      <c r="D1383" s="1">
        <f>'RAS-funkcijski'!E89</f>
        <v>2484951.77</v>
      </c>
      <c r="E1383" s="1">
        <v>0</v>
      </c>
      <c r="F1383" s="1">
        <v>0</v>
      </c>
      <c r="G1383" s="2">
        <f t="shared" si="24"/>
        <v>605279.12990000006</v>
      </c>
      <c r="H1383" s="2">
        <f t="shared" si="27"/>
        <v>0.62999999988824129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2151027.4</v>
      </c>
      <c r="D1398" s="1">
        <f>'RAS-funkcijski'!E104</f>
        <v>2484951.77</v>
      </c>
      <c r="E1398" s="1">
        <v>0</v>
      </c>
      <c r="F1398" s="1">
        <v>0</v>
      </c>
      <c r="G1398" s="2">
        <f t="shared" si="24"/>
        <v>712093.09400000004</v>
      </c>
      <c r="H1398" s="2">
        <f t="shared" si="27"/>
        <v>0.62999999988824129</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2151027.4</v>
      </c>
      <c r="D1435" s="13">
        <f>'RAS-funkcijski'!E141</f>
        <v>2484951.77</v>
      </c>
      <c r="E1435" s="13">
        <v>0</v>
      </c>
      <c r="F1435" s="13">
        <v>0</v>
      </c>
      <c r="G1435" s="14">
        <f t="shared" si="24"/>
        <v>975567.53878000006</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43789.5</v>
      </c>
      <c r="D1436" s="6">
        <f>'P-VRIO'!E5</f>
        <v>43789.5</v>
      </c>
      <c r="E1436" s="6">
        <v>0</v>
      </c>
      <c r="F1436" s="6">
        <v>0</v>
      </c>
      <c r="G1436" s="7">
        <f t="shared" si="24"/>
        <v>131.36850000000001</v>
      </c>
      <c r="H1436" s="7">
        <f t="shared" si="27"/>
        <v>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43789.5</v>
      </c>
      <c r="D1453" s="1">
        <f>'P-VRIO'!E22</f>
        <v>43789.5</v>
      </c>
      <c r="E1453" s="1">
        <v>0</v>
      </c>
      <c r="F1453" s="1">
        <v>0</v>
      </c>
      <c r="G1453" s="2">
        <f t="shared" si="24"/>
        <v>2364.6329999999998</v>
      </c>
      <c r="H1453" s="2">
        <f t="shared" si="27"/>
        <v>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43760.28</v>
      </c>
      <c r="D1454" s="1">
        <f>'P-VRIO'!E23</f>
        <v>43760.28</v>
      </c>
      <c r="E1454" s="1">
        <v>0</v>
      </c>
      <c r="F1454" s="1">
        <v>0</v>
      </c>
      <c r="G1454" s="2">
        <f t="shared" si="24"/>
        <v>2494.3359599999999</v>
      </c>
      <c r="H1454" s="2">
        <f t="shared" si="27"/>
        <v>0.55999999999767169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43760.28</v>
      </c>
      <c r="D1460" s="1">
        <f>'P-VRIO'!E29</f>
        <v>43760.28</v>
      </c>
      <c r="E1460" s="1">
        <v>0</v>
      </c>
      <c r="F1460" s="1">
        <v>0</v>
      </c>
      <c r="G1460" s="2">
        <f t="shared" si="24"/>
        <v>3282.0210000000002</v>
      </c>
      <c r="H1460" s="2">
        <f t="shared" si="27"/>
        <v>0.55999999999767169</v>
      </c>
      <c r="I1460" s="10">
        <f t="shared" si="30"/>
        <v>1837.9317599923586</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29.22</v>
      </c>
      <c r="D1461" s="1">
        <f>'P-VRIO'!E30</f>
        <v>29.22</v>
      </c>
      <c r="E1461" s="1">
        <v>0</v>
      </c>
      <c r="F1461" s="1">
        <v>0</v>
      </c>
      <c r="G1461" s="2">
        <f t="shared" si="24"/>
        <v>2.2791600000000001</v>
      </c>
      <c r="H1461" s="2">
        <f t="shared" si="27"/>
        <v>0.43999999999999773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29.22</v>
      </c>
      <c r="D1467" s="1">
        <f>'P-VRIO'!E36</f>
        <v>29.22</v>
      </c>
      <c r="E1467" s="1">
        <v>0</v>
      </c>
      <c r="F1467" s="1">
        <v>0</v>
      </c>
      <c r="G1467" s="2">
        <f t="shared" si="24"/>
        <v>2.8051200000000001</v>
      </c>
      <c r="H1467" s="2">
        <f t="shared" si="27"/>
        <v>0.43999999999999773</v>
      </c>
      <c r="I1467" s="10">
        <f t="shared" si="31"/>
        <v>1.2342527999999937</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144607.47</v>
      </c>
      <c r="D1480" s="6"/>
      <c r="E1480" s="6">
        <v>0</v>
      </c>
      <c r="F1480" s="6">
        <v>0</v>
      </c>
      <c r="G1480" s="7">
        <f t="shared" ref="G1480:G1580" si="34">B1480/1000*C1480</f>
        <v>144.60747000000001</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2693905.6999999993</v>
      </c>
      <c r="D1481" s="1">
        <v>0</v>
      </c>
      <c r="E1481" s="1">
        <v>0</v>
      </c>
      <c r="F1481" s="1">
        <v>0</v>
      </c>
      <c r="G1481" s="2">
        <f t="shared" si="34"/>
        <v>5387.8113999999987</v>
      </c>
      <c r="H1481" s="2">
        <f t="shared" si="35"/>
        <v>0.30000000074505806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2485450.5699999994</v>
      </c>
      <c r="D1483" s="1">
        <v>0</v>
      </c>
      <c r="E1483" s="1">
        <v>0</v>
      </c>
      <c r="F1483" s="1">
        <v>0</v>
      </c>
      <c r="G1483" s="2">
        <f t="shared" si="34"/>
        <v>9941.8022799999981</v>
      </c>
      <c r="H1483" s="2">
        <f t="shared" si="35"/>
        <v>0.43000000063329935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1602695.16</v>
      </c>
      <c r="D1484" s="1">
        <v>0</v>
      </c>
      <c r="E1484" s="1">
        <v>0</v>
      </c>
      <c r="F1484" s="1">
        <v>0</v>
      </c>
      <c r="G1484" s="2">
        <f t="shared" si="34"/>
        <v>8013.4758000000002</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739033.19</v>
      </c>
      <c r="D1485" s="1">
        <v>0</v>
      </c>
      <c r="E1485" s="1">
        <v>0</v>
      </c>
      <c r="F1485" s="1">
        <v>0</v>
      </c>
      <c r="G1485" s="2">
        <f t="shared" si="34"/>
        <v>4434.1991399999997</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2508.94</v>
      </c>
      <c r="D1486" s="1">
        <v>0</v>
      </c>
      <c r="E1486" s="1">
        <v>0</v>
      </c>
      <c r="F1486" s="1">
        <v>0</v>
      </c>
      <c r="G1486" s="2">
        <f t="shared" si="34"/>
        <v>17.562580000000001</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141213.28</v>
      </c>
      <c r="D1491" s="1">
        <v>0</v>
      </c>
      <c r="E1491" s="1">
        <v>0</v>
      </c>
      <c r="F1491" s="1">
        <v>0</v>
      </c>
      <c r="G1491" s="2">
        <f t="shared" si="34"/>
        <v>1694.55936</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208455.13</v>
      </c>
      <c r="D1492" s="1">
        <v>0</v>
      </c>
      <c r="E1492" s="1">
        <v>0</v>
      </c>
      <c r="F1492" s="1">
        <v>0</v>
      </c>
      <c r="G1492" s="2">
        <f t="shared" si="34"/>
        <v>2709.91669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2423070.5599999996</v>
      </c>
      <c r="D1499" s="1">
        <v>0</v>
      </c>
      <c r="E1499" s="1">
        <v>0</v>
      </c>
      <c r="F1499" s="1">
        <v>0</v>
      </c>
      <c r="G1499" s="2">
        <f t="shared" si="34"/>
        <v>48461.411199999995</v>
      </c>
      <c r="H1499" s="2">
        <f t="shared" si="35"/>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2363220.7199999997</v>
      </c>
      <c r="D1501" s="1">
        <v>0</v>
      </c>
      <c r="E1501" s="1">
        <v>0</v>
      </c>
      <c r="F1501" s="1">
        <v>0</v>
      </c>
      <c r="G1501" s="2">
        <f t="shared" si="34"/>
        <v>51990.855839999989</v>
      </c>
      <c r="H1501" s="2">
        <f t="shared" si="35"/>
        <v>0.28000000026077032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1581469.44</v>
      </c>
      <c r="D1502" s="1">
        <v>0</v>
      </c>
      <c r="E1502" s="1">
        <v>0</v>
      </c>
      <c r="F1502" s="1">
        <v>0</v>
      </c>
      <c r="G1502" s="2">
        <f t="shared" si="34"/>
        <v>36373.797119999996</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632271.78</v>
      </c>
      <c r="D1503" s="1">
        <v>0</v>
      </c>
      <c r="E1503" s="1">
        <v>0</v>
      </c>
      <c r="F1503" s="1">
        <v>0</v>
      </c>
      <c r="G1503" s="2">
        <f t="shared" si="34"/>
        <v>15174.522720000001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2368.02</v>
      </c>
      <c r="D1504" s="1">
        <v>0</v>
      </c>
      <c r="E1504" s="1">
        <v>0</v>
      </c>
      <c r="F1504" s="1">
        <v>0</v>
      </c>
      <c r="G1504" s="2">
        <f t="shared" si="34"/>
        <v>59.200500000000005</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147111.48000000001</v>
      </c>
      <c r="D1509" s="1">
        <v>0</v>
      </c>
      <c r="E1509" s="1">
        <v>0</v>
      </c>
      <c r="F1509" s="1">
        <v>0</v>
      </c>
      <c r="G1509" s="2">
        <f t="shared" si="34"/>
        <v>4413.3444</v>
      </c>
      <c r="H1509" s="2">
        <f t="shared" si="35"/>
        <v>0.48000000001047738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59849.84</v>
      </c>
      <c r="D1510" s="1">
        <v>0</v>
      </c>
      <c r="E1510" s="1">
        <v>0</v>
      </c>
      <c r="F1510" s="1">
        <v>0</v>
      </c>
      <c r="G1510" s="2">
        <f t="shared" si="34"/>
        <v>1855.3450399999999</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415442.60999999987</v>
      </c>
      <c r="D1517" s="1">
        <v>0</v>
      </c>
      <c r="E1517" s="1">
        <v>0</v>
      </c>
      <c r="F1517" s="1">
        <v>0</v>
      </c>
      <c r="G1517" s="2">
        <f t="shared" si="34"/>
        <v>15786.819179999995</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415442.61</v>
      </c>
      <c r="D1576" s="1">
        <v>0</v>
      </c>
      <c r="E1576" s="1">
        <v>0</v>
      </c>
      <c r="F1576" s="1">
        <v>0</v>
      </c>
      <c r="G1576" s="2">
        <f t="shared" si="34"/>
        <v>40297.933169999997</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258703.15</v>
      </c>
      <c r="D1578" s="1">
        <v>0</v>
      </c>
      <c r="E1578" s="1">
        <v>0</v>
      </c>
      <c r="F1578" s="1">
        <v>0</v>
      </c>
      <c r="G1578" s="2">
        <f t="shared" si="34"/>
        <v>25611.611850000001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156739.46</v>
      </c>
      <c r="D1579" s="1">
        <v>0</v>
      </c>
      <c r="E1579" s="1">
        <v>0</v>
      </c>
      <c r="F1579" s="1">
        <v>0</v>
      </c>
      <c r="G1579" s="2">
        <f t="shared" si="34"/>
        <v>15673.946</v>
      </c>
      <c r="H1579" s="2">
        <f t="shared" si="35"/>
        <v>0.45999999999185093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27781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3286019.08</v>
      </c>
      <c r="I16" s="170">
        <f>'PR-RAS'!E6</f>
        <v>2584663.16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2013732.0399999998</v>
      </c>
      <c r="I17" s="170">
        <f>'PR-RAS'!E151</f>
        <v>2299422.52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1676217.6800000002</v>
      </c>
      <c r="I18" s="170">
        <f>'PR-RAS'!E645</f>
        <v>1776032.61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2156468.7200000002</v>
      </c>
      <c r="I20" s="173">
        <f>BILANCA!E7</f>
        <v>2247280.0099999998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2168745.54</v>
      </c>
      <c r="I21" s="175">
        <f>BILANCA!E68</f>
        <v>2500852.29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144607.46</v>
      </c>
      <c r="I22" s="175">
        <f>BILANCA!E176</f>
        <v>415442.61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4180606.8</v>
      </c>
      <c r="I23" s="177">
        <f>BILANCA!E237</f>
        <v>4332689.6900000004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2151027.4</v>
      </c>
      <c r="I28" s="179">
        <f>'RAS-funkcijski'!E141</f>
        <v>2484951.77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43789.5</v>
      </c>
      <c r="I29" s="173">
        <f>'P-VRIO'!E5</f>
        <v>43789.5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43789.5</v>
      </c>
      <c r="I30" s="175">
        <f>'P-VRIO'!E22</f>
        <v>43789.5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144607.47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415442.60999999987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415442.61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3286019.08</v>
      </c>
      <c r="E6" s="51">
        <f>E7+E44+E50+E82+E106+E124+E133+E139</f>
        <v>2584663.16</v>
      </c>
      <c r="F6" s="52">
        <f t="shared" ref="F6:F131" si="0">IF(D6&lt;&gt;0,IF(E6/D6&gt;=100,"&gt;&gt;100",E6/D6*100),"-")</f>
        <v>78.656364953303921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50035.53</v>
      </c>
      <c r="E50" s="51">
        <f>E51+E54+E59+E62+E65+E68+E71+E74+E77</f>
        <v>216260.17</v>
      </c>
      <c r="F50" s="52">
        <f t="shared" si="0"/>
        <v>432.2132092934761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20836.509999999998</v>
      </c>
      <c r="E62" s="51">
        <f t="shared" si="13"/>
        <v>9443.4500000000007</v>
      </c>
      <c r="F62" s="52">
        <f t="shared" si="0"/>
        <v>45.32164935490637</v>
      </c>
    </row>
    <row r="63" spans="1:6" ht="12.75" customHeight="1" x14ac:dyDescent="0.2">
      <c r="A63" s="53">
        <v>6341</v>
      </c>
      <c r="B63" s="85" t="s">
        <v>172</v>
      </c>
      <c r="C63" s="50" t="s">
        <v>173</v>
      </c>
      <c r="D63" s="242">
        <v>20836.509999999998</v>
      </c>
      <c r="E63" s="242">
        <v>9443.4500000000007</v>
      </c>
      <c r="F63" s="52">
        <f t="shared" si="0"/>
        <v>45.32164935490637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29199.02</v>
      </c>
      <c r="E68" s="51">
        <f t="shared" si="15"/>
        <v>152133.91</v>
      </c>
      <c r="F68" s="52">
        <f t="shared" si="0"/>
        <v>521.02402751873183</v>
      </c>
    </row>
    <row r="69" spans="1:6" ht="12.75" customHeight="1" x14ac:dyDescent="0.2">
      <c r="A69" s="53" t="s">
        <v>184</v>
      </c>
      <c r="B69" s="85" t="s">
        <v>185</v>
      </c>
      <c r="C69" s="50" t="s">
        <v>184</v>
      </c>
      <c r="D69" s="242">
        <v>28455.77</v>
      </c>
      <c r="E69" s="242">
        <v>148333.04</v>
      </c>
      <c r="F69" s="52">
        <f t="shared" si="0"/>
        <v>521.27579046358608</v>
      </c>
    </row>
    <row r="70" spans="1:6" ht="24" x14ac:dyDescent="0.2">
      <c r="A70" s="53" t="s">
        <v>186</v>
      </c>
      <c r="B70" s="85" t="s">
        <v>187</v>
      </c>
      <c r="C70" s="50" t="s">
        <v>186</v>
      </c>
      <c r="D70" s="242">
        <v>743.25</v>
      </c>
      <c r="E70" s="242">
        <v>3800.87</v>
      </c>
      <c r="F70" s="52">
        <f t="shared" si="0"/>
        <v>511.38513286242858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53477.29</v>
      </c>
      <c r="F74" s="52" t="str">
        <f t="shared" si="0"/>
        <v>-</v>
      </c>
    </row>
    <row r="75" spans="1:6" ht="12.75" customHeight="1" x14ac:dyDescent="0.2">
      <c r="A75" s="53" t="s">
        <v>196</v>
      </c>
      <c r="B75" s="85" t="s">
        <v>197</v>
      </c>
      <c r="C75" s="50" t="s">
        <v>196</v>
      </c>
      <c r="D75" s="242">
        <v>0</v>
      </c>
      <c r="E75" s="242">
        <v>53477.29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1205.52</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1205.52</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26.41</v>
      </c>
      <c r="E82" s="51">
        <f t="shared" si="19"/>
        <v>14.4</v>
      </c>
      <c r="F82" s="52">
        <f t="shared" si="0"/>
        <v>54.524801211662258</v>
      </c>
    </row>
    <row r="83" spans="1:6" ht="12.75" customHeight="1" x14ac:dyDescent="0.2">
      <c r="A83" s="53">
        <v>641</v>
      </c>
      <c r="B83" s="85" t="s">
        <v>212</v>
      </c>
      <c r="C83" s="50" t="s">
        <v>213</v>
      </c>
      <c r="D83" s="51">
        <f t="shared" ref="D83:E83" si="20">SUM(D84:D90)</f>
        <v>26.41</v>
      </c>
      <c r="E83" s="51">
        <f t="shared" si="20"/>
        <v>14.4</v>
      </c>
      <c r="F83" s="52">
        <f t="shared" si="0"/>
        <v>54.524801211662258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26.41</v>
      </c>
      <c r="E85" s="242">
        <v>14.4</v>
      </c>
      <c r="F85" s="52">
        <f t="shared" si="0"/>
        <v>54.524801211662258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642.23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642.23</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642.23</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862311.1</v>
      </c>
      <c r="E124" s="51">
        <f t="shared" si="27"/>
        <v>952928.24</v>
      </c>
      <c r="F124" s="52">
        <f t="shared" si="0"/>
        <v>110.5086366161818</v>
      </c>
    </row>
    <row r="125" spans="1:6" ht="12.75" customHeight="1" x14ac:dyDescent="0.2">
      <c r="A125" s="53">
        <v>661</v>
      </c>
      <c r="B125" s="86" t="s">
        <v>296</v>
      </c>
      <c r="C125" s="50" t="s">
        <v>297</v>
      </c>
      <c r="D125" s="51">
        <f t="shared" ref="D125:E125" si="28">SUM(D126:D127)</f>
        <v>862311.1</v>
      </c>
      <c r="E125" s="51">
        <f t="shared" si="28"/>
        <v>952928.24</v>
      </c>
      <c r="F125" s="52">
        <f t="shared" si="0"/>
        <v>110.5086366161818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862311.1</v>
      </c>
      <c r="E127" s="242">
        <v>952928.24</v>
      </c>
      <c r="F127" s="52">
        <f t="shared" si="0"/>
        <v>110.5086366161818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2373646.04</v>
      </c>
      <c r="E133" s="51">
        <f t="shared" si="30"/>
        <v>1414818.12</v>
      </c>
      <c r="F133" s="52">
        <f t="shared" ref="F133:F223" si="31">IF(D133&lt;&gt;0,IF(E133/D133&gt;=100,"&gt;&gt;100",E133/D133*100),"-")</f>
        <v>59.605269537154747</v>
      </c>
    </row>
    <row r="134" spans="1:6" ht="24" x14ac:dyDescent="0.2">
      <c r="A134" s="53">
        <v>671</v>
      </c>
      <c r="B134" s="232" t="s">
        <v>314</v>
      </c>
      <c r="C134" s="50" t="s">
        <v>315</v>
      </c>
      <c r="D134" s="51">
        <f t="shared" ref="D134:E134" si="32">SUM(D135:D137)</f>
        <v>39816.839999999997</v>
      </c>
      <c r="E134" s="51">
        <f t="shared" si="32"/>
        <v>39817</v>
      </c>
      <c r="F134" s="52">
        <f t="shared" si="31"/>
        <v>100.00040184002548</v>
      </c>
    </row>
    <row r="135" spans="1:6" ht="12.75" customHeight="1" x14ac:dyDescent="0.2">
      <c r="A135" s="53">
        <v>6711</v>
      </c>
      <c r="B135" s="85" t="s">
        <v>316</v>
      </c>
      <c r="C135" s="50" t="s">
        <v>317</v>
      </c>
      <c r="D135" s="242">
        <v>39816.839999999997</v>
      </c>
      <c r="E135" s="242">
        <v>39817</v>
      </c>
      <c r="F135" s="52">
        <f t="shared" si="31"/>
        <v>100.00040184002548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2333829.2000000002</v>
      </c>
      <c r="E138" s="242">
        <v>1375001.12</v>
      </c>
      <c r="F138" s="52">
        <f t="shared" si="31"/>
        <v>58.916098915893244</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2013732.0399999998</v>
      </c>
      <c r="E151" s="51">
        <f t="shared" si="35"/>
        <v>2299422.52</v>
      </c>
      <c r="F151" s="52">
        <f t="shared" si="31"/>
        <v>114.18711498477228</v>
      </c>
    </row>
    <row r="152" spans="1:6" ht="12.75" customHeight="1" x14ac:dyDescent="0.2">
      <c r="A152" s="53">
        <v>31</v>
      </c>
      <c r="B152" s="85" t="s">
        <v>349</v>
      </c>
      <c r="C152" s="50" t="s">
        <v>35</v>
      </c>
      <c r="D152" s="51">
        <f t="shared" ref="D152:E152" si="36">D153+D158+D159</f>
        <v>1320325.94</v>
      </c>
      <c r="E152" s="51">
        <f t="shared" si="36"/>
        <v>1549677.09</v>
      </c>
      <c r="F152" s="52">
        <f t="shared" si="31"/>
        <v>117.37079785011268</v>
      </c>
    </row>
    <row r="153" spans="1:6" ht="12.75" customHeight="1" x14ac:dyDescent="0.2">
      <c r="A153" s="53">
        <v>311</v>
      </c>
      <c r="B153" s="85" t="s">
        <v>350</v>
      </c>
      <c r="C153" s="50" t="s">
        <v>351</v>
      </c>
      <c r="D153" s="51">
        <f t="shared" ref="D153:E153" si="37">SUM(D154:D157)</f>
        <v>1098232.0599999998</v>
      </c>
      <c r="E153" s="51">
        <f t="shared" si="37"/>
        <v>1284744.1599999999</v>
      </c>
      <c r="F153" s="52">
        <f t="shared" si="31"/>
        <v>116.98294074569269</v>
      </c>
    </row>
    <row r="154" spans="1:6" ht="12.75" customHeight="1" x14ac:dyDescent="0.2">
      <c r="A154" s="53">
        <v>3111</v>
      </c>
      <c r="B154" s="85" t="s">
        <v>352</v>
      </c>
      <c r="C154" s="50" t="s">
        <v>353</v>
      </c>
      <c r="D154" s="242">
        <v>979236.2</v>
      </c>
      <c r="E154" s="242">
        <v>1164516.18</v>
      </c>
      <c r="F154" s="52">
        <f t="shared" si="31"/>
        <v>118.92086710029714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12568.47</v>
      </c>
      <c r="E156" s="242">
        <v>12154.65</v>
      </c>
      <c r="F156" s="52">
        <f t="shared" si="31"/>
        <v>96.707475134204884</v>
      </c>
    </row>
    <row r="157" spans="1:6" ht="12.75" customHeight="1" x14ac:dyDescent="0.2">
      <c r="A157" s="53">
        <v>3114</v>
      </c>
      <c r="B157" s="85" t="s">
        <v>358</v>
      </c>
      <c r="C157" s="50" t="s">
        <v>359</v>
      </c>
      <c r="D157" s="242">
        <v>106427.39</v>
      </c>
      <c r="E157" s="242">
        <v>108073.33</v>
      </c>
      <c r="F157" s="52">
        <f t="shared" si="31"/>
        <v>101.54653797297857</v>
      </c>
    </row>
    <row r="158" spans="1:6" ht="12.75" customHeight="1" x14ac:dyDescent="0.2">
      <c r="A158" s="53">
        <v>312</v>
      </c>
      <c r="B158" s="85" t="s">
        <v>360</v>
      </c>
      <c r="C158" s="50" t="s">
        <v>361</v>
      </c>
      <c r="D158" s="242">
        <v>42543.5</v>
      </c>
      <c r="E158" s="242">
        <v>53227.37</v>
      </c>
      <c r="F158" s="52">
        <f t="shared" si="31"/>
        <v>125.11281394337561</v>
      </c>
    </row>
    <row r="159" spans="1:6" ht="12.75" customHeight="1" x14ac:dyDescent="0.2">
      <c r="A159" s="53">
        <v>313</v>
      </c>
      <c r="B159" s="85" t="s">
        <v>362</v>
      </c>
      <c r="C159" s="50" t="s">
        <v>363</v>
      </c>
      <c r="D159" s="51">
        <f t="shared" ref="D159:E159" si="38">SUM(D160:D162)</f>
        <v>179550.38</v>
      </c>
      <c r="E159" s="51">
        <f t="shared" si="38"/>
        <v>211705.56</v>
      </c>
      <c r="F159" s="52">
        <f t="shared" si="31"/>
        <v>117.90872288880703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179550.38</v>
      </c>
      <c r="E161" s="242">
        <v>211705.56</v>
      </c>
      <c r="F161" s="52">
        <f t="shared" si="31"/>
        <v>117.90872288880703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684102.00999999989</v>
      </c>
      <c r="E163" s="51">
        <f t="shared" si="39"/>
        <v>747234.7699999999</v>
      </c>
      <c r="F163" s="52">
        <f t="shared" si="31"/>
        <v>109.22855934891933</v>
      </c>
    </row>
    <row r="164" spans="1:6" ht="12.75" customHeight="1" x14ac:dyDescent="0.2">
      <c r="A164" s="53">
        <v>321</v>
      </c>
      <c r="B164" s="85" t="s">
        <v>371</v>
      </c>
      <c r="C164" s="50" t="s">
        <v>372</v>
      </c>
      <c r="D164" s="51">
        <f t="shared" ref="D164:E164" si="40">SUM(D165:D168)</f>
        <v>46675.799999999996</v>
      </c>
      <c r="E164" s="51">
        <f t="shared" si="40"/>
        <v>49704.320000000007</v>
      </c>
      <c r="F164" s="52">
        <f t="shared" si="31"/>
        <v>106.48841583861446</v>
      </c>
    </row>
    <row r="165" spans="1:6" ht="12.75" customHeight="1" x14ac:dyDescent="0.2">
      <c r="A165" s="53">
        <v>3211</v>
      </c>
      <c r="B165" s="85" t="s">
        <v>373</v>
      </c>
      <c r="C165" s="50" t="s">
        <v>374</v>
      </c>
      <c r="D165" s="242">
        <v>3020.49</v>
      </c>
      <c r="E165" s="242">
        <v>3223.19</v>
      </c>
      <c r="F165" s="52">
        <f t="shared" si="31"/>
        <v>106.71083168624959</v>
      </c>
    </row>
    <row r="166" spans="1:6" ht="12.75" customHeight="1" x14ac:dyDescent="0.2">
      <c r="A166" s="53">
        <v>3212</v>
      </c>
      <c r="B166" s="85" t="s">
        <v>375</v>
      </c>
      <c r="C166" s="50" t="s">
        <v>376</v>
      </c>
      <c r="D166" s="242">
        <v>34774.019999999997</v>
      </c>
      <c r="E166" s="242">
        <v>40661.15</v>
      </c>
      <c r="F166" s="52">
        <f t="shared" si="31"/>
        <v>116.92967911101451</v>
      </c>
    </row>
    <row r="167" spans="1:6" ht="12.75" customHeight="1" x14ac:dyDescent="0.2">
      <c r="A167" s="53">
        <v>3213</v>
      </c>
      <c r="B167" s="85" t="s">
        <v>377</v>
      </c>
      <c r="C167" s="50" t="s">
        <v>378</v>
      </c>
      <c r="D167" s="242">
        <v>8881.2900000000009</v>
      </c>
      <c r="E167" s="242">
        <v>5819.98</v>
      </c>
      <c r="F167" s="52">
        <f t="shared" si="31"/>
        <v>65.530795638921816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353058.85999999993</v>
      </c>
      <c r="E169" s="51">
        <f t="shared" si="41"/>
        <v>313444.7</v>
      </c>
      <c r="F169" s="52">
        <f t="shared" si="31"/>
        <v>88.779729249678113</v>
      </c>
    </row>
    <row r="170" spans="1:6" ht="12.75" customHeight="1" x14ac:dyDescent="0.2">
      <c r="A170" s="53">
        <v>3221</v>
      </c>
      <c r="B170" s="85" t="s">
        <v>383</v>
      </c>
      <c r="C170" s="50" t="s">
        <v>384</v>
      </c>
      <c r="D170" s="242">
        <v>16115.92</v>
      </c>
      <c r="E170" s="242">
        <v>19697.62</v>
      </c>
      <c r="F170" s="52">
        <f t="shared" si="31"/>
        <v>122.22460771708967</v>
      </c>
    </row>
    <row r="171" spans="1:6" ht="12.75" customHeight="1" x14ac:dyDescent="0.2">
      <c r="A171" s="53">
        <v>3222</v>
      </c>
      <c r="B171" s="85" t="s">
        <v>385</v>
      </c>
      <c r="C171" s="50" t="s">
        <v>386</v>
      </c>
      <c r="D171" s="242">
        <v>304180.46999999997</v>
      </c>
      <c r="E171" s="242">
        <v>253466.32</v>
      </c>
      <c r="F171" s="52">
        <f t="shared" si="31"/>
        <v>83.327611401218505</v>
      </c>
    </row>
    <row r="172" spans="1:6" ht="12.75" customHeight="1" x14ac:dyDescent="0.2">
      <c r="A172" s="53">
        <v>3223</v>
      </c>
      <c r="B172" s="85" t="s">
        <v>387</v>
      </c>
      <c r="C172" s="50" t="s">
        <v>388</v>
      </c>
      <c r="D172" s="242">
        <v>26559.37</v>
      </c>
      <c r="E172" s="242">
        <v>31366.13</v>
      </c>
      <c r="F172" s="52">
        <f t="shared" si="31"/>
        <v>118.09817025027327</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3816.5</v>
      </c>
      <c r="E174" s="242">
        <v>4996.87</v>
      </c>
      <c r="F174" s="52">
        <f t="shared" si="31"/>
        <v>130.92807546181055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2386.6</v>
      </c>
      <c r="E176" s="242">
        <v>3917.76</v>
      </c>
      <c r="F176" s="52">
        <f t="shared" si="31"/>
        <v>164.15654068549404</v>
      </c>
    </row>
    <row r="177" spans="1:6" ht="12.75" customHeight="1" x14ac:dyDescent="0.2">
      <c r="A177" s="53">
        <v>323</v>
      </c>
      <c r="B177" s="85" t="s">
        <v>397</v>
      </c>
      <c r="C177" s="50" t="s">
        <v>398</v>
      </c>
      <c r="D177" s="51">
        <f t="shared" ref="D177:E177" si="42">SUM(D178:D186)</f>
        <v>250841.34</v>
      </c>
      <c r="E177" s="51">
        <f t="shared" si="42"/>
        <v>338373.29999999993</v>
      </c>
      <c r="F177" s="52">
        <f t="shared" si="31"/>
        <v>134.89534858967025</v>
      </c>
    </row>
    <row r="178" spans="1:6" ht="12.75" customHeight="1" x14ac:dyDescent="0.2">
      <c r="A178" s="53">
        <v>3231</v>
      </c>
      <c r="B178" s="85" t="s">
        <v>399</v>
      </c>
      <c r="C178" s="50" t="s">
        <v>400</v>
      </c>
      <c r="D178" s="242">
        <v>19093.650000000001</v>
      </c>
      <c r="E178" s="242">
        <v>19868.04</v>
      </c>
      <c r="F178" s="52">
        <f t="shared" si="31"/>
        <v>104.05574628214092</v>
      </c>
    </row>
    <row r="179" spans="1:6" ht="12.75" customHeight="1" x14ac:dyDescent="0.2">
      <c r="A179" s="53">
        <v>3232</v>
      </c>
      <c r="B179" s="85" t="s">
        <v>401</v>
      </c>
      <c r="C179" s="50" t="s">
        <v>402</v>
      </c>
      <c r="D179" s="242">
        <v>47783.71</v>
      </c>
      <c r="E179" s="242">
        <v>70019.73</v>
      </c>
      <c r="F179" s="52">
        <f t="shared" si="31"/>
        <v>146.53472909491541</v>
      </c>
    </row>
    <row r="180" spans="1:6" ht="12.75" customHeight="1" x14ac:dyDescent="0.2">
      <c r="A180" s="53">
        <v>3233</v>
      </c>
      <c r="B180" s="85" t="s">
        <v>403</v>
      </c>
      <c r="C180" s="50" t="s">
        <v>404</v>
      </c>
      <c r="D180" s="242">
        <v>1858.95</v>
      </c>
      <c r="E180" s="242">
        <v>1404.44</v>
      </c>
      <c r="F180" s="52">
        <f t="shared" si="31"/>
        <v>75.550176174722296</v>
      </c>
    </row>
    <row r="181" spans="1:6" ht="12.75" customHeight="1" x14ac:dyDescent="0.2">
      <c r="A181" s="53">
        <v>3234</v>
      </c>
      <c r="B181" s="85" t="s">
        <v>405</v>
      </c>
      <c r="C181" s="50" t="s">
        <v>406</v>
      </c>
      <c r="D181" s="242">
        <v>25173.85</v>
      </c>
      <c r="E181" s="242">
        <v>23581.38</v>
      </c>
      <c r="F181" s="52">
        <f t="shared" si="31"/>
        <v>93.674110237409067</v>
      </c>
    </row>
    <row r="182" spans="1:6" ht="12.75" customHeight="1" x14ac:dyDescent="0.2">
      <c r="A182" s="53">
        <v>3235</v>
      </c>
      <c r="B182" s="85" t="s">
        <v>407</v>
      </c>
      <c r="C182" s="50" t="s">
        <v>408</v>
      </c>
      <c r="D182" s="242">
        <v>1721.09</v>
      </c>
      <c r="E182" s="242">
        <v>1905.74</v>
      </c>
      <c r="F182" s="52">
        <f t="shared" si="31"/>
        <v>110.72866613599521</v>
      </c>
    </row>
    <row r="183" spans="1:6" ht="12.75" customHeight="1" x14ac:dyDescent="0.2">
      <c r="A183" s="53">
        <v>3236</v>
      </c>
      <c r="B183" s="85" t="s">
        <v>409</v>
      </c>
      <c r="C183" s="50" t="s">
        <v>410</v>
      </c>
      <c r="D183" s="242">
        <v>27943.42</v>
      </c>
      <c r="E183" s="242">
        <v>36118.339999999997</v>
      </c>
      <c r="F183" s="52">
        <f t="shared" si="31"/>
        <v>129.25525937769964</v>
      </c>
    </row>
    <row r="184" spans="1:6" ht="12.75" customHeight="1" x14ac:dyDescent="0.2">
      <c r="A184" s="53">
        <v>3237</v>
      </c>
      <c r="B184" s="85" t="s">
        <v>411</v>
      </c>
      <c r="C184" s="50" t="s">
        <v>412</v>
      </c>
      <c r="D184" s="242">
        <v>77517.22</v>
      </c>
      <c r="E184" s="242">
        <v>108546.54</v>
      </c>
      <c r="F184" s="52">
        <f t="shared" si="31"/>
        <v>140.02893808627294</v>
      </c>
    </row>
    <row r="185" spans="1:6" ht="12.75" customHeight="1" x14ac:dyDescent="0.2">
      <c r="A185" s="53">
        <v>3238</v>
      </c>
      <c r="B185" s="85" t="s">
        <v>413</v>
      </c>
      <c r="C185" s="50" t="s">
        <v>414</v>
      </c>
      <c r="D185" s="242">
        <v>13295.11</v>
      </c>
      <c r="E185" s="242">
        <v>14753.23</v>
      </c>
      <c r="F185" s="52">
        <f t="shared" si="31"/>
        <v>110.96734062373308</v>
      </c>
    </row>
    <row r="186" spans="1:6" ht="12.75" customHeight="1" x14ac:dyDescent="0.2">
      <c r="A186" s="53">
        <v>3239</v>
      </c>
      <c r="B186" s="85" t="s">
        <v>415</v>
      </c>
      <c r="C186" s="50" t="s">
        <v>416</v>
      </c>
      <c r="D186" s="242">
        <v>36454.339999999997</v>
      </c>
      <c r="E186" s="242">
        <v>62175.86</v>
      </c>
      <c r="F186" s="52">
        <f t="shared" si="31"/>
        <v>170.55818319574573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33526.010000000009</v>
      </c>
      <c r="E188" s="51">
        <f t="shared" si="43"/>
        <v>45712.450000000004</v>
      </c>
      <c r="F188" s="52">
        <f t="shared" si="31"/>
        <v>136.34921065763564</v>
      </c>
    </row>
    <row r="189" spans="1:6" ht="12.75" customHeight="1" x14ac:dyDescent="0.2">
      <c r="A189" s="53">
        <v>3291</v>
      </c>
      <c r="B189" s="232" t="s">
        <v>421</v>
      </c>
      <c r="C189" s="50" t="s">
        <v>422</v>
      </c>
      <c r="D189" s="242">
        <v>7906.73</v>
      </c>
      <c r="E189" s="242">
        <v>9510.35</v>
      </c>
      <c r="F189" s="52">
        <f t="shared" si="31"/>
        <v>120.28170937922505</v>
      </c>
    </row>
    <row r="190" spans="1:6" ht="12.75" customHeight="1" x14ac:dyDescent="0.2">
      <c r="A190" s="53">
        <v>3292</v>
      </c>
      <c r="B190" s="85" t="s">
        <v>423</v>
      </c>
      <c r="C190" s="50" t="s">
        <v>424</v>
      </c>
      <c r="D190" s="242">
        <v>6416.31</v>
      </c>
      <c r="E190" s="242">
        <v>6650.61</v>
      </c>
      <c r="F190" s="52">
        <f t="shared" si="31"/>
        <v>103.65163154523394</v>
      </c>
    </row>
    <row r="191" spans="1:6" ht="12.75" customHeight="1" x14ac:dyDescent="0.2">
      <c r="A191" s="53">
        <v>3293</v>
      </c>
      <c r="B191" s="85" t="s">
        <v>425</v>
      </c>
      <c r="C191" s="50" t="s">
        <v>426</v>
      </c>
      <c r="D191" s="242">
        <v>4396.33</v>
      </c>
      <c r="E191" s="242">
        <v>12224.65</v>
      </c>
      <c r="F191" s="52">
        <f t="shared" si="31"/>
        <v>278.06488593895364</v>
      </c>
    </row>
    <row r="192" spans="1:6" ht="12.75" customHeight="1" x14ac:dyDescent="0.2">
      <c r="A192" s="53">
        <v>3294</v>
      </c>
      <c r="B192" s="85" t="s">
        <v>427</v>
      </c>
      <c r="C192" s="50" t="s">
        <v>428</v>
      </c>
      <c r="D192" s="242">
        <v>1530.56</v>
      </c>
      <c r="E192" s="242">
        <v>1588.8</v>
      </c>
      <c r="F192" s="52">
        <f t="shared" si="31"/>
        <v>103.80514321555509</v>
      </c>
    </row>
    <row r="193" spans="1:6" ht="12.75" customHeight="1" x14ac:dyDescent="0.2">
      <c r="A193" s="53">
        <v>3295</v>
      </c>
      <c r="B193" s="85" t="s">
        <v>429</v>
      </c>
      <c r="C193" s="50" t="s">
        <v>430</v>
      </c>
      <c r="D193" s="242">
        <v>8482.31</v>
      </c>
      <c r="E193" s="242">
        <v>8939.86</v>
      </c>
      <c r="F193" s="52">
        <f t="shared" si="31"/>
        <v>105.39416739072259</v>
      </c>
    </row>
    <row r="194" spans="1:6" ht="12.75" customHeight="1" x14ac:dyDescent="0.2">
      <c r="A194" s="53" t="s">
        <v>431</v>
      </c>
      <c r="B194" s="85" t="s">
        <v>432</v>
      </c>
      <c r="C194" s="50" t="s">
        <v>431</v>
      </c>
      <c r="D194" s="242">
        <v>1999.24</v>
      </c>
      <c r="E194" s="242">
        <v>1539.79</v>
      </c>
      <c r="F194" s="52">
        <f t="shared" si="31"/>
        <v>77.018767131509975</v>
      </c>
    </row>
    <row r="195" spans="1:6" ht="12.75" customHeight="1" x14ac:dyDescent="0.2">
      <c r="A195" s="53">
        <v>3299</v>
      </c>
      <c r="B195" s="85" t="s">
        <v>433</v>
      </c>
      <c r="C195" s="50" t="s">
        <v>434</v>
      </c>
      <c r="D195" s="242">
        <v>2794.53</v>
      </c>
      <c r="E195" s="242">
        <v>5258.39</v>
      </c>
      <c r="F195" s="52">
        <f t="shared" si="31"/>
        <v>188.16724100295934</v>
      </c>
    </row>
    <row r="196" spans="1:6" ht="12.75" customHeight="1" x14ac:dyDescent="0.2">
      <c r="A196" s="53">
        <v>34</v>
      </c>
      <c r="B196" s="232" t="s">
        <v>435</v>
      </c>
      <c r="C196" s="50" t="s">
        <v>436</v>
      </c>
      <c r="D196" s="51">
        <f t="shared" ref="D196:E196" si="44">D197+D202+D210</f>
        <v>2080.5700000000002</v>
      </c>
      <c r="E196" s="51">
        <f t="shared" si="44"/>
        <v>2510.66</v>
      </c>
      <c r="F196" s="52">
        <f t="shared" si="31"/>
        <v>120.67173899460242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2080.5700000000002</v>
      </c>
      <c r="E210" s="51">
        <f t="shared" si="47"/>
        <v>2510.66</v>
      </c>
      <c r="F210" s="52">
        <f t="shared" si="31"/>
        <v>120.67173899460242</v>
      </c>
    </row>
    <row r="211" spans="1:6" ht="12.75" customHeight="1" x14ac:dyDescent="0.2">
      <c r="A211" s="53">
        <v>3431</v>
      </c>
      <c r="B211" s="232" t="s">
        <v>465</v>
      </c>
      <c r="C211" s="50" t="s">
        <v>466</v>
      </c>
      <c r="D211" s="242">
        <v>2080.5700000000002</v>
      </c>
      <c r="E211" s="242">
        <v>2510.66</v>
      </c>
      <c r="F211" s="52">
        <f t="shared" si="31"/>
        <v>120.67173899460242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7223.52</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7223.52</v>
      </c>
      <c r="E247" s="51">
        <f t="shared" si="62"/>
        <v>0</v>
      </c>
      <c r="F247" s="52">
        <f t="shared" si="61"/>
        <v>0</v>
      </c>
    </row>
    <row r="248" spans="1:6" ht="12.75" customHeight="1" x14ac:dyDescent="0.2">
      <c r="A248" s="53" t="s">
        <v>539</v>
      </c>
      <c r="B248" s="85" t="s">
        <v>202</v>
      </c>
      <c r="C248" s="50" t="s">
        <v>539</v>
      </c>
      <c r="D248" s="242">
        <v>7223.52</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2013732.0399999998</v>
      </c>
      <c r="E289" s="51">
        <f t="shared" si="79"/>
        <v>2299422.52</v>
      </c>
      <c r="F289" s="52">
        <f t="shared" si="76"/>
        <v>114.18711498477228</v>
      </c>
    </row>
    <row r="290" spans="1:6" ht="12.75" customHeight="1" x14ac:dyDescent="0.2">
      <c r="A290" s="53" t="s">
        <v>608</v>
      </c>
      <c r="B290" s="85" t="s">
        <v>619</v>
      </c>
      <c r="C290" s="50" t="s">
        <v>620</v>
      </c>
      <c r="D290" s="51">
        <f>IF(D6&gt;=D289,D6-D289,0)</f>
        <v>1272287.0400000003</v>
      </c>
      <c r="E290" s="51">
        <f>IF(E6&gt;=E289,E6-E289,0)</f>
        <v>285240.64000000013</v>
      </c>
      <c r="F290" s="52">
        <f t="shared" si="76"/>
        <v>22.419519419139888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541122.6</v>
      </c>
      <c r="E292" s="242">
        <v>1676217.68</v>
      </c>
      <c r="F292" s="52">
        <f t="shared" si="76"/>
        <v>309.76671090802716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103.4</v>
      </c>
      <c r="E298" s="51">
        <f t="shared" si="80"/>
        <v>103.54</v>
      </c>
      <c r="F298" s="52">
        <f t="shared" ref="F298:F418" si="81">IF(D298&lt;&gt;0,IF(E298/D298&gt;=100,"&gt;&gt;100",E298/D298*100),"-")</f>
        <v>100.13539651837525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103.4</v>
      </c>
      <c r="E311" s="51">
        <f t="shared" si="85"/>
        <v>103.54</v>
      </c>
      <c r="F311" s="52">
        <f t="shared" si="81"/>
        <v>100.13539651837525</v>
      </c>
    </row>
    <row r="312" spans="1:6" ht="12.75" customHeight="1" x14ac:dyDescent="0.2">
      <c r="A312" s="53">
        <v>721</v>
      </c>
      <c r="B312" s="85" t="s">
        <v>662</v>
      </c>
      <c r="C312" s="50" t="s">
        <v>663</v>
      </c>
      <c r="D312" s="51">
        <f t="shared" ref="D312:E312" si="86">SUM(D313:D316)</f>
        <v>103.4</v>
      </c>
      <c r="E312" s="51">
        <f t="shared" si="86"/>
        <v>103.54</v>
      </c>
      <c r="F312" s="52">
        <f t="shared" si="81"/>
        <v>100.13539651837525</v>
      </c>
    </row>
    <row r="313" spans="1:6" ht="12.75" customHeight="1" x14ac:dyDescent="0.2">
      <c r="A313" s="53">
        <v>7211</v>
      </c>
      <c r="B313" s="85" t="s">
        <v>664</v>
      </c>
      <c r="C313" s="50" t="s">
        <v>665</v>
      </c>
      <c r="D313" s="242">
        <v>103.4</v>
      </c>
      <c r="E313" s="242">
        <v>103.54</v>
      </c>
      <c r="F313" s="52">
        <f t="shared" si="81"/>
        <v>100.13539651837525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137295.35999999999</v>
      </c>
      <c r="E350" s="51">
        <f t="shared" si="95"/>
        <v>185529.25</v>
      </c>
      <c r="F350" s="52">
        <f t="shared" si="81"/>
        <v>135.1314785874774</v>
      </c>
    </row>
    <row r="351" spans="1:6" ht="12.75" customHeight="1" x14ac:dyDescent="0.2">
      <c r="A351" s="53">
        <v>41</v>
      </c>
      <c r="B351" s="85" t="s">
        <v>740</v>
      </c>
      <c r="C351" s="50" t="s">
        <v>741</v>
      </c>
      <c r="D351" s="51">
        <f t="shared" ref="D351:E351" si="96">D352+D356</f>
        <v>548.91</v>
      </c>
      <c r="E351" s="51">
        <f t="shared" si="96"/>
        <v>830.98</v>
      </c>
      <c r="F351" s="52">
        <f t="shared" si="81"/>
        <v>151.38729482064457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548.91</v>
      </c>
      <c r="E356" s="51">
        <f t="shared" si="98"/>
        <v>830.98</v>
      </c>
      <c r="F356" s="52">
        <f t="shared" si="81"/>
        <v>151.38729482064457</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548.91</v>
      </c>
      <c r="E359" s="242">
        <v>830.98</v>
      </c>
      <c r="F359" s="52">
        <f t="shared" si="81"/>
        <v>151.38729482064457</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76737.399999999994</v>
      </c>
      <c r="E363" s="51">
        <f t="shared" si="99"/>
        <v>125320.1</v>
      </c>
      <c r="F363" s="52">
        <f t="shared" si="81"/>
        <v>163.310328470863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53897.72</v>
      </c>
      <c r="E369" s="51">
        <f t="shared" si="101"/>
        <v>125320.1</v>
      </c>
      <c r="F369" s="52">
        <f t="shared" si="81"/>
        <v>232.51465924718153</v>
      </c>
    </row>
    <row r="370" spans="1:6" ht="12.75" customHeight="1" x14ac:dyDescent="0.2">
      <c r="A370" s="53">
        <v>4221</v>
      </c>
      <c r="B370" s="85" t="s">
        <v>674</v>
      </c>
      <c r="C370" s="50" t="s">
        <v>766</v>
      </c>
      <c r="D370" s="242">
        <v>3163.35</v>
      </c>
      <c r="E370" s="242">
        <v>5382.14</v>
      </c>
      <c r="F370" s="52">
        <f t="shared" si="81"/>
        <v>170.14051559264703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1133.69</v>
      </c>
      <c r="E372" s="242">
        <v>425.24</v>
      </c>
      <c r="F372" s="52">
        <f t="shared" si="81"/>
        <v>37.509372050560557</v>
      </c>
    </row>
    <row r="373" spans="1:6" ht="12.75" customHeight="1" x14ac:dyDescent="0.2">
      <c r="A373" s="53">
        <v>4224</v>
      </c>
      <c r="B373" s="85" t="s">
        <v>680</v>
      </c>
      <c r="C373" s="50" t="s">
        <v>770</v>
      </c>
      <c r="D373" s="242">
        <v>49600.68</v>
      </c>
      <c r="E373" s="242">
        <v>119512.72</v>
      </c>
      <c r="F373" s="52">
        <f t="shared" si="81"/>
        <v>240.94976117262911</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22839.68</v>
      </c>
      <c r="E378" s="51">
        <f t="shared" si="102"/>
        <v>0</v>
      </c>
      <c r="F378" s="52">
        <f t="shared" si="81"/>
        <v>0</v>
      </c>
    </row>
    <row r="379" spans="1:6" ht="12.75" customHeight="1" x14ac:dyDescent="0.2">
      <c r="A379" s="53">
        <v>4231</v>
      </c>
      <c r="B379" s="85" t="s">
        <v>692</v>
      </c>
      <c r="C379" s="50" t="s">
        <v>777</v>
      </c>
      <c r="D379" s="242">
        <v>22839.68</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60009.05</v>
      </c>
      <c r="E402" s="51">
        <f t="shared" si="109"/>
        <v>59378.17</v>
      </c>
      <c r="F402" s="52">
        <f t="shared" si="81"/>
        <v>98.94869190563756</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60009.05</v>
      </c>
      <c r="E404" s="242">
        <v>59378.17</v>
      </c>
      <c r="F404" s="52">
        <f t="shared" si="81"/>
        <v>98.94869190563756</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137191.96</v>
      </c>
      <c r="E408" s="51">
        <f t="shared" si="111"/>
        <v>185425.71</v>
      </c>
      <c r="F408" s="52">
        <f t="shared" si="81"/>
        <v>135.15785473142887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3286122.48</v>
      </c>
      <c r="E412" s="51">
        <f>E6+E298</f>
        <v>2584766.7000000002</v>
      </c>
      <c r="F412" s="52">
        <f t="shared" si="81"/>
        <v>78.657040805125447</v>
      </c>
    </row>
    <row r="413" spans="1:6" ht="12.75" customHeight="1" x14ac:dyDescent="0.2">
      <c r="A413" s="53" t="s">
        <v>608</v>
      </c>
      <c r="B413" s="85" t="s">
        <v>831</v>
      </c>
      <c r="C413" s="50" t="s">
        <v>832</v>
      </c>
      <c r="D413" s="51">
        <f t="shared" ref="D413:E413" si="112">D289+D350</f>
        <v>2151027.4</v>
      </c>
      <c r="E413" s="51">
        <f t="shared" si="112"/>
        <v>2484951.77</v>
      </c>
      <c r="F413" s="52">
        <f t="shared" si="81"/>
        <v>115.52394776561192</v>
      </c>
    </row>
    <row r="414" spans="1:6" ht="12.75" customHeight="1" x14ac:dyDescent="0.2">
      <c r="A414" s="53" t="s">
        <v>608</v>
      </c>
      <c r="B414" s="85" t="s">
        <v>833</v>
      </c>
      <c r="C414" s="50" t="s">
        <v>834</v>
      </c>
      <c r="D414" s="51">
        <f t="shared" ref="D414:E414" si="113">IF(D412&gt;=D413,D412-D413,0)</f>
        <v>1135095.08</v>
      </c>
      <c r="E414" s="51">
        <f t="shared" si="113"/>
        <v>99814.930000000168</v>
      </c>
      <c r="F414" s="52">
        <f t="shared" si="81"/>
        <v>8.7935303181826985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541122.6</v>
      </c>
      <c r="E416" s="51">
        <f t="shared" si="115"/>
        <v>1676217.68</v>
      </c>
      <c r="F416" s="52">
        <f t="shared" si="81"/>
        <v>309.76671090802716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3286122.48</v>
      </c>
      <c r="E639" s="51">
        <f t="shared" si="180"/>
        <v>2584766.7000000002</v>
      </c>
      <c r="F639" s="52">
        <f t="shared" si="119"/>
        <v>78.657040805125447</v>
      </c>
    </row>
    <row r="640" spans="1:6" ht="12.75" customHeight="1" x14ac:dyDescent="0.2">
      <c r="A640" s="53" t="s">
        <v>608</v>
      </c>
      <c r="B640" s="85" t="s">
        <v>1277</v>
      </c>
      <c r="C640" s="50" t="s">
        <v>1278</v>
      </c>
      <c r="D640" s="51">
        <f t="shared" ref="D640:E640" si="181">D413+D528</f>
        <v>2151027.4</v>
      </c>
      <c r="E640" s="51">
        <f t="shared" si="181"/>
        <v>2484951.77</v>
      </c>
      <c r="F640" s="52">
        <f t="shared" si="119"/>
        <v>115.52394776561192</v>
      </c>
    </row>
    <row r="641" spans="1:6" ht="12.75" customHeight="1" x14ac:dyDescent="0.2">
      <c r="A641" s="53" t="s">
        <v>608</v>
      </c>
      <c r="B641" s="85" t="s">
        <v>1279</v>
      </c>
      <c r="C641" s="50" t="s">
        <v>1280</v>
      </c>
      <c r="D641" s="51">
        <f t="shared" ref="D641:E641" si="182">IF(D639&gt;=D640,D639-D640,0)</f>
        <v>1135095.08</v>
      </c>
      <c r="E641" s="51">
        <f t="shared" si="182"/>
        <v>99814.930000000168</v>
      </c>
      <c r="F641" s="52">
        <f t="shared" si="119"/>
        <v>8.7935303181826985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541122.6</v>
      </c>
      <c r="E643" s="51">
        <f t="shared" si="184"/>
        <v>1676217.68</v>
      </c>
      <c r="F643" s="52">
        <f t="shared" si="119"/>
        <v>309.76671090802716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1676217.6800000002</v>
      </c>
      <c r="E645" s="51">
        <f t="shared" si="186"/>
        <v>1776032.61</v>
      </c>
      <c r="F645" s="52">
        <f t="shared" si="119"/>
        <v>105.95477133972241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79253.94</v>
      </c>
      <c r="E649" s="242">
        <v>112379.32</v>
      </c>
      <c r="F649" s="52">
        <f t="shared" ref="F649:F724" si="188">IF(D649&lt;&gt;0,IF(E649/D649&gt;=100,"&gt;&gt;100",E649/D649*100),"-")</f>
        <v>141.79650879186573</v>
      </c>
    </row>
    <row r="650" spans="1:6" ht="12.75" customHeight="1" x14ac:dyDescent="0.2">
      <c r="A650" s="53" t="s">
        <v>1296</v>
      </c>
      <c r="B650" s="85" t="s">
        <v>1297</v>
      </c>
      <c r="C650" s="50" t="s">
        <v>1296</v>
      </c>
      <c r="D650" s="242">
        <v>6182064.9500000002</v>
      </c>
      <c r="E650" s="242">
        <v>5093836.7699999996</v>
      </c>
      <c r="F650" s="52">
        <f t="shared" si="188"/>
        <v>82.397011535765245</v>
      </c>
    </row>
    <row r="651" spans="1:6" ht="12.75" customHeight="1" x14ac:dyDescent="0.2">
      <c r="A651" s="53" t="s">
        <v>1298</v>
      </c>
      <c r="B651" s="85" t="s">
        <v>1299</v>
      </c>
      <c r="C651" s="50" t="s">
        <v>1298</v>
      </c>
      <c r="D651" s="242">
        <v>6148939.5700000003</v>
      </c>
      <c r="E651" s="242">
        <v>5044524.08</v>
      </c>
      <c r="F651" s="52">
        <f t="shared" si="188"/>
        <v>82.038927567473223</v>
      </c>
    </row>
    <row r="652" spans="1:6" ht="24" x14ac:dyDescent="0.2">
      <c r="A652" s="53">
        <v>11</v>
      </c>
      <c r="B652" s="85" t="s">
        <v>1300</v>
      </c>
      <c r="C652" s="50" t="s">
        <v>1301</v>
      </c>
      <c r="D652" s="51">
        <f t="shared" ref="D652:E652" si="189">+D649+D650-D651</f>
        <v>112379.3200000003</v>
      </c>
      <c r="E652" s="51">
        <f t="shared" si="189"/>
        <v>161692.00999999978</v>
      </c>
      <c r="F652" s="52">
        <f t="shared" si="188"/>
        <v>143.88057340087067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58</v>
      </c>
      <c r="F654" s="52">
        <f t="shared" si="188"/>
        <v>96.666666666666671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52</v>
      </c>
      <c r="F656" s="52">
        <f t="shared" si="188"/>
        <v>98.113207547169807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20836.509999999998</v>
      </c>
      <c r="E669" s="242">
        <v>9443.4500000000007</v>
      </c>
      <c r="F669" s="52">
        <f t="shared" si="188"/>
        <v>45.32164935490637</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28455.77</v>
      </c>
      <c r="E675" s="242">
        <v>148333.04</v>
      </c>
      <c r="F675" s="52">
        <f t="shared" si="188"/>
        <v>521.27579046358608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743.25</v>
      </c>
      <c r="E677" s="242">
        <v>3800.87</v>
      </c>
      <c r="F677" s="52">
        <f t="shared" si="188"/>
        <v>511.38513286242858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53477.29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2123.56</v>
      </c>
      <c r="E716" s="242">
        <v>2654.48</v>
      </c>
      <c r="F716" s="52">
        <f t="shared" si="188"/>
        <v>125.00141272203282</v>
      </c>
    </row>
    <row r="717" spans="1:6" ht="12.75" customHeight="1" x14ac:dyDescent="0.2">
      <c r="A717" s="53">
        <v>31215</v>
      </c>
      <c r="B717" s="85" t="s">
        <v>1413</v>
      </c>
      <c r="C717" s="50" t="s">
        <v>1414</v>
      </c>
      <c r="D717" s="242">
        <v>2588.09</v>
      </c>
      <c r="E717" s="242">
        <v>2256.3000000000002</v>
      </c>
      <c r="F717" s="52">
        <f t="shared" si="188"/>
        <v>87.180121247715505</v>
      </c>
    </row>
    <row r="718" spans="1:6" ht="12.75" customHeight="1" x14ac:dyDescent="0.2">
      <c r="A718" s="53">
        <v>32121</v>
      </c>
      <c r="B718" s="85" t="s">
        <v>1415</v>
      </c>
      <c r="C718" s="50" t="s">
        <v>1416</v>
      </c>
      <c r="D718" s="242">
        <v>31760.7</v>
      </c>
      <c r="E718" s="242">
        <v>32440.86</v>
      </c>
      <c r="F718" s="52">
        <f t="shared" si="188"/>
        <v>102.14151451321915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19471.84</v>
      </c>
      <c r="E722" s="242">
        <v>35652.35</v>
      </c>
      <c r="F722" s="52">
        <f t="shared" si="188"/>
        <v>183.09697491351614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7906.73</v>
      </c>
      <c r="E725" s="242">
        <v>9510.35</v>
      </c>
      <c r="F725" s="52">
        <f t="shared" ref="F725:F979" si="190">IF(D725&lt;&gt;0,IF(E725/D725&gt;=100,"&gt;&gt;100",E725/D725*100),"-")</f>
        <v>120.28170937922505</v>
      </c>
    </row>
    <row r="726" spans="1:6" ht="12.75" customHeight="1" x14ac:dyDescent="0.2">
      <c r="A726" s="53" t="s">
        <v>1431</v>
      </c>
      <c r="B726" s="85" t="s">
        <v>1432</v>
      </c>
      <c r="C726" s="50" t="s">
        <v>1431</v>
      </c>
      <c r="D726" s="242">
        <v>2894.65</v>
      </c>
      <c r="E726" s="242">
        <v>2705.15</v>
      </c>
      <c r="F726" s="52">
        <f t="shared" si="190"/>
        <v>93.453439966835376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4325214.26</v>
      </c>
      <c r="E6" s="229">
        <f t="shared" si="0"/>
        <v>4748132.3</v>
      </c>
      <c r="F6" s="230">
        <f t="shared" ref="F6:F260" si="1">IF(D6&gt;0,IF(E6/D6&gt;=100,"&gt;&gt;100",E6/D6*100),"-")</f>
        <v>109.7779673925333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2156468.7200000002</v>
      </c>
      <c r="E7" s="104">
        <f t="shared" si="2"/>
        <v>2247280.0099999998</v>
      </c>
      <c r="F7" s="93">
        <f t="shared" si="1"/>
        <v>104.21111093139342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2415.4700000000012</v>
      </c>
      <c r="E8" s="104">
        <f>E9+E10-E11</f>
        <v>2467.5600000000013</v>
      </c>
      <c r="F8" s="93">
        <f t="shared" si="1"/>
        <v>102.15651612315617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15773.6</v>
      </c>
      <c r="E10" s="247">
        <v>16104.45</v>
      </c>
      <c r="F10" s="93">
        <f t="shared" si="1"/>
        <v>102.09749201196936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13358.13</v>
      </c>
      <c r="E11" s="247">
        <v>13636.89</v>
      </c>
      <c r="F11" s="93">
        <f t="shared" si="1"/>
        <v>102.08681903829353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2154053.25</v>
      </c>
      <c r="E12" s="104">
        <f t="shared" si="3"/>
        <v>2244812.4499999997</v>
      </c>
      <c r="F12" s="93">
        <f t="shared" si="1"/>
        <v>104.21341487263602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1917299.32</v>
      </c>
      <c r="E13" s="104">
        <f t="shared" si="4"/>
        <v>1888532.0899999999</v>
      </c>
      <c r="F13" s="93">
        <f t="shared" si="1"/>
        <v>98.499596296732634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2509110.06</v>
      </c>
      <c r="E15" s="247">
        <v>2509110.0699999998</v>
      </c>
      <c r="F15" s="93">
        <f t="shared" si="1"/>
        <v>100.00000039854768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591810.74</v>
      </c>
      <c r="E18" s="247">
        <v>620577.98</v>
      </c>
      <c r="F18" s="93">
        <f t="shared" si="1"/>
        <v>104.86088508633688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215056.22999999998</v>
      </c>
      <c r="E19" s="104">
        <f t="shared" si="5"/>
        <v>339150.60000000009</v>
      </c>
      <c r="F19" s="93">
        <f t="shared" si="1"/>
        <v>157.70322022291572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279476.67</v>
      </c>
      <c r="E20" s="247">
        <v>272836.93</v>
      </c>
      <c r="F20" s="93">
        <f t="shared" si="1"/>
        <v>97.624223875288052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12138.55</v>
      </c>
      <c r="E21" s="247">
        <v>12138.55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78912.72</v>
      </c>
      <c r="E22" s="247">
        <v>138716.1</v>
      </c>
      <c r="F22" s="93">
        <f t="shared" si="1"/>
        <v>175.78420817328308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1189612.2</v>
      </c>
      <c r="E23" s="247">
        <v>1258860.1000000001</v>
      </c>
      <c r="F23" s="93">
        <f t="shared" si="1"/>
        <v>105.82104823740039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2450.0100000000002</v>
      </c>
      <c r="E24" s="247">
        <v>2247.89</v>
      </c>
      <c r="F24" s="93">
        <f t="shared" si="1"/>
        <v>91.750237754131604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1347533.92</v>
      </c>
      <c r="E28" s="247">
        <v>1345648.97</v>
      </c>
      <c r="F28" s="93">
        <f t="shared" si="1"/>
        <v>99.860118549000987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21697.699999999997</v>
      </c>
      <c r="E29" s="104">
        <f t="shared" si="6"/>
        <v>17129.759999999995</v>
      </c>
      <c r="F29" s="93">
        <f t="shared" si="1"/>
        <v>78.94735386699972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134753.62</v>
      </c>
      <c r="E30" s="247">
        <v>134753.62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113055.92</v>
      </c>
      <c r="E34" s="247">
        <v>117623.86</v>
      </c>
      <c r="F34" s="93">
        <f t="shared" si="1"/>
        <v>104.04042530457494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1765.21</v>
      </c>
      <c r="E37" s="247">
        <v>1765.22</v>
      </c>
      <c r="F37" s="93">
        <f t="shared" si="1"/>
        <v>100.00056650483511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1765.21</v>
      </c>
      <c r="E40" s="247">
        <v>1765.22</v>
      </c>
      <c r="F40" s="93">
        <f t="shared" si="1"/>
        <v>100.00056650483511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7560.95</v>
      </c>
      <c r="E47" s="247">
        <v>7560.95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7560.95</v>
      </c>
      <c r="E50" s="247">
        <v>7560.95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17712.13</v>
      </c>
      <c r="E54" s="247">
        <v>20232.68</v>
      </c>
      <c r="F54" s="93">
        <f t="shared" si="1"/>
        <v>114.23064306777333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17712.13</v>
      </c>
      <c r="E55" s="247">
        <v>20232.68</v>
      </c>
      <c r="F55" s="93">
        <f t="shared" si="1"/>
        <v>114.23064306777333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2168745.54</v>
      </c>
      <c r="E68" s="104">
        <f t="shared" si="13"/>
        <v>2500852.29</v>
      </c>
      <c r="F68" s="93">
        <f t="shared" si="1"/>
        <v>115.31331103048632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112379.32</v>
      </c>
      <c r="E69" s="104">
        <f t="shared" si="14"/>
        <v>161692.01</v>
      </c>
      <c r="F69" s="93">
        <f t="shared" si="1"/>
        <v>143.88057340087127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112379.32</v>
      </c>
      <c r="E70" s="104">
        <f t="shared" si="15"/>
        <v>161692.01</v>
      </c>
      <c r="F70" s="93">
        <f t="shared" si="1"/>
        <v>143.88057340087127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112379.32</v>
      </c>
      <c r="E72" s="247">
        <v>161692.01</v>
      </c>
      <c r="F72" s="93">
        <f t="shared" si="1"/>
        <v>143.88057340087127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1482.66</v>
      </c>
      <c r="E78" s="104">
        <f>E79+SUM(E82:E84)-E85+E86</f>
        <v>13742.16</v>
      </c>
      <c r="F78" s="93">
        <f t="shared" si="1"/>
        <v>926.85848407591743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11444.27</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1482.66</v>
      </c>
      <c r="E86" s="247">
        <v>2297.89</v>
      </c>
      <c r="F86" s="93">
        <f t="shared" si="1"/>
        <v>154.98428500128148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8308.44</v>
      </c>
      <c r="E134" s="104">
        <f t="shared" si="23"/>
        <v>8308.4499999999989</v>
      </c>
      <c r="F134" s="93">
        <f t="shared" si="1"/>
        <v>100.000120359538</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8308.44</v>
      </c>
      <c r="E135" s="104">
        <f t="shared" si="24"/>
        <v>8308.4499999999989</v>
      </c>
      <c r="F135" s="93">
        <f t="shared" si="1"/>
        <v>100.000120359538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8175.72</v>
      </c>
      <c r="E140" s="247">
        <v>8175.73</v>
      </c>
      <c r="F140" s="93">
        <f t="shared" si="1"/>
        <v>100.00012231338647</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132.72</v>
      </c>
      <c r="E141" s="247">
        <v>132.72</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2046254.26</v>
      </c>
      <c r="E146" s="104">
        <f t="shared" si="26"/>
        <v>2317084.4899999998</v>
      </c>
      <c r="F146" s="93">
        <f t="shared" si="1"/>
        <v>113.23541435168471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196590.22</v>
      </c>
      <c r="E160" s="247">
        <v>147336.79999999999</v>
      </c>
      <c r="F160" s="93">
        <f t="shared" si="1"/>
        <v>74.946149406618488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1850740.62</v>
      </c>
      <c r="E161" s="247">
        <v>2170824.27</v>
      </c>
      <c r="F161" s="93">
        <f t="shared" si="1"/>
        <v>117.294895164726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1076.58</v>
      </c>
      <c r="E163" s="247">
        <v>1076.58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320.86</v>
      </c>
      <c r="E164" s="104">
        <f t="shared" si="28"/>
        <v>25.18</v>
      </c>
      <c r="F164" s="93">
        <f t="shared" si="1"/>
        <v>7.8476594153213233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320.86</v>
      </c>
      <c r="E166" s="247">
        <v>25.18</v>
      </c>
      <c r="F166" s="93">
        <f t="shared" si="1"/>
        <v>7.8476594153213233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4325214.26</v>
      </c>
      <c r="E175" s="104">
        <f t="shared" si="30"/>
        <v>4748132.3000000007</v>
      </c>
      <c r="F175" s="93">
        <f t="shared" si="1"/>
        <v>109.77796739253331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144607.46</v>
      </c>
      <c r="E176" s="104">
        <f t="shared" si="31"/>
        <v>415442.61</v>
      </c>
      <c r="F176" s="93">
        <f t="shared" si="1"/>
        <v>287.28988808737807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136473.28999999998</v>
      </c>
      <c r="E177" s="104">
        <f t="shared" si="32"/>
        <v>258703.15</v>
      </c>
      <c r="F177" s="93">
        <f t="shared" si="1"/>
        <v>189.56321050075076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123159.36</v>
      </c>
      <c r="E178" s="247">
        <v>144385.09</v>
      </c>
      <c r="F178" s="93">
        <f t="shared" si="1"/>
        <v>117.23436204929938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5305.76</v>
      </c>
      <c r="E179" s="247">
        <v>112067.16</v>
      </c>
      <c r="F179" s="93">
        <f t="shared" si="1"/>
        <v>2112.1792165495613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178.45</v>
      </c>
      <c r="E180" s="104">
        <f t="shared" si="33"/>
        <v>319.37</v>
      </c>
      <c r="F180" s="93">
        <f t="shared" si="1"/>
        <v>178.96889885121885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178.45</v>
      </c>
      <c r="E183" s="247">
        <v>319.37</v>
      </c>
      <c r="F183" s="93">
        <f t="shared" si="1"/>
        <v>178.96889885121885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7829.72</v>
      </c>
      <c r="E188" s="247">
        <v>1931.53</v>
      </c>
      <c r="F188" s="93">
        <f t="shared" si="1"/>
        <v>24.6692091160348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8134.17</v>
      </c>
      <c r="E189" s="247">
        <v>156739.46</v>
      </c>
      <c r="F189" s="93">
        <f t="shared" si="1"/>
        <v>1926.9262875007528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4180606.8</v>
      </c>
      <c r="E237" s="104">
        <f t="shared" si="41"/>
        <v>4332689.6900000004</v>
      </c>
      <c r="F237" s="93">
        <f t="shared" si="1"/>
        <v>103.63781855782277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2164136.4</v>
      </c>
      <c r="E238" s="104">
        <f t="shared" si="42"/>
        <v>2254946.38</v>
      </c>
      <c r="F238" s="93">
        <f t="shared" si="1"/>
        <v>104.19613015150063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2164136.4</v>
      </c>
      <c r="E239" s="104">
        <f t="shared" si="43"/>
        <v>2254946.38</v>
      </c>
      <c r="F239" s="93">
        <f t="shared" si="1"/>
        <v>104.19613015150063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1807602.36</v>
      </c>
      <c r="E240" s="247">
        <v>1807601.04</v>
      </c>
      <c r="F240" s="93">
        <f t="shared" si="1"/>
        <v>99.999926975089807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356534.04</v>
      </c>
      <c r="E241" s="247">
        <v>447345.34</v>
      </c>
      <c r="F241" s="93">
        <f t="shared" si="1"/>
        <v>125.47058339787137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1676217.68</v>
      </c>
      <c r="E245" s="104">
        <f t="shared" si="45"/>
        <v>1776032.61</v>
      </c>
      <c r="F245" s="93">
        <f t="shared" si="1"/>
        <v>105.95477133972241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1676217.68</v>
      </c>
      <c r="E246" s="104">
        <f t="shared" si="46"/>
        <v>1776032.61</v>
      </c>
      <c r="F246" s="93">
        <f t="shared" si="1"/>
        <v>105.95477133972241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1676217.68</v>
      </c>
      <c r="E247" s="247">
        <v>1776032.61</v>
      </c>
      <c r="F247" s="93">
        <f t="shared" si="1"/>
        <v>105.95477133972241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340148.47999999998</v>
      </c>
      <c r="E255" s="247">
        <v>301710</v>
      </c>
      <c r="F255" s="93">
        <f t="shared" si="1"/>
        <v>88.69949970083654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104.24</v>
      </c>
      <c r="E256" s="247">
        <v>0.7</v>
      </c>
      <c r="F256" s="93">
        <f t="shared" si="1"/>
        <v>0.67152724481964698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72454.03</v>
      </c>
      <c r="E259" s="104">
        <f t="shared" si="49"/>
        <v>134397.79999999999</v>
      </c>
      <c r="F259" s="93">
        <f t="shared" si="1"/>
        <v>185.49389178214102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72454.03</v>
      </c>
      <c r="E260" s="248">
        <v>134397.79999999999</v>
      </c>
      <c r="F260" s="97">
        <f t="shared" si="1"/>
        <v>185.49389178214102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115378.96</v>
      </c>
      <c r="E264" s="247">
        <v>57004.12</v>
      </c>
      <c r="F264" s="93">
        <f t="shared" si="50"/>
        <v>49.405992219031965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1931951.88</v>
      </c>
      <c r="E265" s="247">
        <v>2261156.9500000002</v>
      </c>
      <c r="F265" s="93">
        <f t="shared" si="50"/>
        <v>117.04002430950817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320.86</v>
      </c>
      <c r="E267" s="247">
        <v>25.18</v>
      </c>
      <c r="F267" s="93">
        <f t="shared" si="50"/>
        <v>7.8476594153213233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1482.66</v>
      </c>
      <c r="E268" s="247">
        <v>2297.89</v>
      </c>
      <c r="F268" s="93">
        <f t="shared" si="50"/>
        <v>154.98428500128148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1696068.59</v>
      </c>
      <c r="E286" s="247">
        <v>2003021.39</v>
      </c>
      <c r="F286" s="93">
        <f t="shared" si="50"/>
        <v>118.09790015626666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136473.29</v>
      </c>
      <c r="E288" s="247">
        <v>258703.15</v>
      </c>
      <c r="F288" s="93">
        <f t="shared" si="50"/>
        <v>189.5632105007507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8134.17</v>
      </c>
      <c r="E290" s="247">
        <v>156739.46</v>
      </c>
      <c r="F290" s="93">
        <f t="shared" si="50"/>
        <v>1926.9262875007528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2151027.4</v>
      </c>
      <c r="E89" s="81">
        <f t="shared" si="17"/>
        <v>2484951.77</v>
      </c>
      <c r="F89" s="63">
        <f t="shared" si="1"/>
        <v>115.52394776561192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2151027.4</v>
      </c>
      <c r="E104" s="249">
        <v>2484951.77</v>
      </c>
      <c r="F104" s="63">
        <f t="shared" si="1"/>
        <v>115.52394776561192</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2151027.4</v>
      </c>
      <c r="E141" s="106">
        <f t="shared" si="28"/>
        <v>2484951.77</v>
      </c>
      <c r="F141" s="82">
        <f t="shared" si="1"/>
        <v>115.52394776561192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43789.5</v>
      </c>
      <c r="E5" s="107">
        <f t="shared" si="0"/>
        <v>43789.5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43789.5</v>
      </c>
      <c r="E22" s="108">
        <f t="shared" si="3"/>
        <v>43789.5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43760.28</v>
      </c>
      <c r="E23" s="108">
        <f t="shared" si="4"/>
        <v>43760.28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43760.28</v>
      </c>
      <c r="E29" s="250">
        <v>43760.28</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29.22</v>
      </c>
      <c r="E30" s="108">
        <f>SUM(E31:E37)</f>
        <v>29.22</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29.22</v>
      </c>
      <c r="E36" s="250">
        <v>29.22</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144607.47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2693905.6999999993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2485450.5699999994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1602695.16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739033.19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2508.94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141213.28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208455.13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2423070.5599999996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2363220.7199999997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1581469.44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632271.78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2368.02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147111.48000000001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59849.84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415442.60999999987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415442.61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258703.15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156739.46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27781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2024-01-29T12:48:05Z</cp:lastPrinted>
  <dcterms:created xsi:type="dcterms:W3CDTF">2022-04-01T05:14:30Z</dcterms:created>
  <dcterms:modified xsi:type="dcterms:W3CDTF">2024-02-02T11:53:20Z</dcterms:modified>
</cp:coreProperties>
</file>