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25-2026 ZAVOD" sheetId="19" r:id="rId1"/>
  </sheets>
  <calcPr calcId="145621"/>
</workbook>
</file>

<file path=xl/calcChain.xml><?xml version="1.0" encoding="utf-8"?>
<calcChain xmlns="http://schemas.openxmlformats.org/spreadsheetml/2006/main">
  <c r="AB44" i="19" l="1"/>
  <c r="AB45" i="19"/>
  <c r="AB46" i="19"/>
  <c r="AB47" i="19"/>
  <c r="AB43" i="19"/>
  <c r="AB12" i="19"/>
  <c r="AB13" i="19"/>
  <c r="AB14" i="19"/>
  <c r="AB15" i="19"/>
  <c r="AB16" i="19"/>
  <c r="AB17" i="19"/>
  <c r="AB18" i="19"/>
  <c r="AB19" i="19"/>
  <c r="AB20" i="19"/>
  <c r="AB21" i="19"/>
  <c r="AB22" i="19"/>
  <c r="AB23" i="19"/>
  <c r="AB24" i="19"/>
  <c r="AB25" i="19"/>
  <c r="AB26" i="19"/>
  <c r="AB27" i="19"/>
  <c r="AB28" i="19"/>
  <c r="AB29" i="19"/>
  <c r="AB30" i="19"/>
  <c r="AB31" i="19"/>
  <c r="AB32" i="19"/>
  <c r="AB11" i="19"/>
  <c r="E44" i="19" l="1"/>
  <c r="L27" i="19"/>
  <c r="E26" i="19"/>
  <c r="L23" i="19"/>
  <c r="E23" i="19"/>
  <c r="L22" i="19"/>
  <c r="E22" i="19"/>
  <c r="L20" i="19"/>
  <c r="E20" i="19"/>
  <c r="L18" i="19"/>
  <c r="E18" i="19"/>
  <c r="L17" i="19"/>
  <c r="E17" i="19"/>
  <c r="L16" i="19"/>
  <c r="E16" i="19"/>
  <c r="L14" i="19"/>
  <c r="E14" i="19"/>
  <c r="E11" i="19"/>
  <c r="AB48" i="19" l="1"/>
  <c r="AB49" i="19" s="1"/>
  <c r="AB33" i="19"/>
  <c r="AB34" i="19" s="1"/>
  <c r="AB35" i="19" s="1"/>
  <c r="AB50" i="19" l="1"/>
</calcChain>
</file>

<file path=xl/sharedStrings.xml><?xml version="1.0" encoding="utf-8"?>
<sst xmlns="http://schemas.openxmlformats.org/spreadsheetml/2006/main" count="179" uniqueCount="124">
  <si>
    <t>kom</t>
  </si>
  <si>
    <t>Jedinica mjere</t>
  </si>
  <si>
    <t>Planirana količina</t>
  </si>
  <si>
    <t>MLT-D1052L</t>
  </si>
  <si>
    <t>HP131A(CF210A)</t>
  </si>
  <si>
    <t>EPI</t>
  </si>
  <si>
    <t>ŠK</t>
  </si>
  <si>
    <t>CF217A</t>
  </si>
  <si>
    <t>JZ</t>
  </si>
  <si>
    <t>ZP</t>
  </si>
  <si>
    <t>MIKRO</t>
  </si>
  <si>
    <t>EKO</t>
  </si>
  <si>
    <t>Pravnik</t>
  </si>
  <si>
    <t>Anica</t>
  </si>
  <si>
    <t>Kž</t>
  </si>
  <si>
    <t>Milena</t>
  </si>
  <si>
    <t>305AE/412 ?</t>
  </si>
  <si>
    <t>stari Nemčić</t>
  </si>
  <si>
    <t>Nemčić</t>
  </si>
  <si>
    <t>identifik.</t>
  </si>
  <si>
    <t>GDJE??</t>
  </si>
  <si>
    <t>uk</t>
  </si>
  <si>
    <t>S RAČUNA</t>
  </si>
  <si>
    <t>HP LJ PRO 400</t>
  </si>
  <si>
    <t>do sad</t>
  </si>
  <si>
    <t>Kž i KOS</t>
  </si>
  <si>
    <t>Zlatan</t>
  </si>
  <si>
    <t>ERC-09</t>
  </si>
  <si>
    <t>ZAVOD ZA JAVNO ZDRAVSVO</t>
  </si>
  <si>
    <t>KOPRIVNIČKO KRIŽEVAČKE ŽUPANIJE</t>
  </si>
  <si>
    <t>TRG TOMISLAVA DR.BARDEKA 10/10, KOPRIVNICA</t>
  </si>
  <si>
    <t xml:space="preserve">Naručene količine </t>
  </si>
  <si>
    <t>CF283A (83A)</t>
  </si>
  <si>
    <t>CE285A (85A)</t>
  </si>
  <si>
    <t>CE505A (05A)</t>
  </si>
  <si>
    <t>CF217A (17A)</t>
  </si>
  <si>
    <t>Canon C-EXV 33</t>
  </si>
  <si>
    <t>CRG 057H</t>
  </si>
  <si>
    <t>HP W 1390A/139A</t>
  </si>
  <si>
    <t>MLT-D1042S</t>
  </si>
  <si>
    <t>MLT-D119S</t>
  </si>
  <si>
    <t>MLT-D1082S</t>
  </si>
  <si>
    <t>Xerox 6515 (106R03488)</t>
  </si>
  <si>
    <t>Xerox 6515 (106R03695), Xerox 6515 (106R03694), Xerox 6515 (106R03693)</t>
  </si>
  <si>
    <t>HP131A(CF211A) HP131A(CF212A) HP131A(CF213A)</t>
  </si>
  <si>
    <t>tinta HP1515</t>
  </si>
  <si>
    <t>TROŠKOVNIK ZA NABAVU ORIGINALNIH TONERA</t>
  </si>
  <si>
    <t>Toner  za printer HP DeskJet 1515, crna, original ili jednakovrijedno</t>
  </si>
  <si>
    <t>Toner za fotokopirku Canon iR2520, original ili jednakovrijedno</t>
  </si>
  <si>
    <t>Toner za fotokopirku Canon I-sensys mf 443 dw, original ili jednakovrijedno</t>
  </si>
  <si>
    <t>Toner za printer HP LaserJet Pro MFP M127fw,  Toner za printer HP LaserJet Pro MFP M125a,    Toner za printer HP LaserJet Pro MFP 225dn, original ili jednakovrijedno</t>
  </si>
  <si>
    <t xml:space="preserve">Ribon EPSON ERC-09, original ili jednakovrijedno </t>
  </si>
  <si>
    <t>Toner za printer HP LaserJet Pro MFP 3102fdn, original ili jednakovrijedno</t>
  </si>
  <si>
    <t>Toner za printer Hp LaserJet P2035, original ili jednakovrijedno</t>
  </si>
  <si>
    <t xml:space="preserve">Toner za printer Samsung ML 1675, Toner za printer Samsung ML 1670, original ili jednakovrijedno </t>
  </si>
  <si>
    <t xml:space="preserve">Toner za printer Samsung ML 2010 pr, original ili jednakovrijedno  </t>
  </si>
  <si>
    <t>Toner za printer Samsung ML-1640, original ili jednakovrijedno</t>
  </si>
  <si>
    <t>Toner za printer Lexmark MS317dn, original ili jednakovrijedno</t>
  </si>
  <si>
    <t>Toner za printer Lexmark E360dn, orginal ili jednakovrijedan, original ili jednakovrijedno</t>
  </si>
  <si>
    <t xml:space="preserve">Toner za printer HP LaserJet Pro M102a,         Toner za printer HP LaserJet Pro MFP M130a, Toner za printer HP LaserJet Pro MFP M130fn, Toner za printer HP LaserJet Pro MFP M130nw, Toner za printer HP LaserJet Pro MFP M130fw, original ili jednakovrijedno  </t>
  </si>
  <si>
    <t xml:space="preserve">Toner za printer Xerox Phaser 3020, original ili jednakovrijedno </t>
  </si>
  <si>
    <t>Toner za printer Xerox  Phaser 6510-crni, original ili jednakovrijedno</t>
  </si>
  <si>
    <t>Toner za printer Xerox  Phaser 6510 (žuti, purpurni, azurni), original ili jednakovrijedno</t>
  </si>
  <si>
    <t xml:space="preserve">Toner za fotokopirku Canon iR2530i, original </t>
  </si>
  <si>
    <t xml:space="preserve">Toner za printer Xerox B315 DNI, original </t>
  </si>
  <si>
    <t xml:space="preserve">Toner za printer HP pro 400 color M451nw (crna), original </t>
  </si>
  <si>
    <t xml:space="preserve">Toner za printer HP LaserJet Pro 200Color M25in., crna, original </t>
  </si>
  <si>
    <t xml:space="preserve">Toner za printer HP LaserJet Pro 200Color M25in., plava, žuta,crvena, original </t>
  </si>
  <si>
    <t>Jedinična cijena (bez PDV-a)</t>
  </si>
  <si>
    <t>Prilog 1. Troškovnik - Uredski materijal - Toneri</t>
  </si>
  <si>
    <t>M.P.</t>
  </si>
  <si>
    <t>______________________________________________________</t>
  </si>
  <si>
    <t>(potpis ovlaštene osobe Ponuditelja)</t>
  </si>
  <si>
    <t>Minimalni kapacitet ispisa stranica</t>
  </si>
  <si>
    <t>Toner za printer HP LaserJet P1102,                       Toner za printer HP M1217 nfw MFP,                            Toner za printer  HP LaserJet Pro M 1212 nf MFP,                Toner za printer  HP LaserJet Pro M 1132 MFP, original ili jednakovrijedno</t>
  </si>
  <si>
    <t>R.br.</t>
  </si>
  <si>
    <t>1.</t>
  </si>
  <si>
    <t>2.</t>
  </si>
  <si>
    <t>3.</t>
  </si>
  <si>
    <t>4.</t>
  </si>
  <si>
    <t>5.</t>
  </si>
  <si>
    <t>6.</t>
  </si>
  <si>
    <t>7.</t>
  </si>
  <si>
    <t>8.</t>
  </si>
  <si>
    <t>9.</t>
  </si>
  <si>
    <t>10.</t>
  </si>
  <si>
    <t>11.</t>
  </si>
  <si>
    <t>12.</t>
  </si>
  <si>
    <t>13.</t>
  </si>
  <si>
    <t>14.</t>
  </si>
  <si>
    <t>15.</t>
  </si>
  <si>
    <t>16.</t>
  </si>
  <si>
    <t>17.</t>
  </si>
  <si>
    <t>18.</t>
  </si>
  <si>
    <t>19.</t>
  </si>
  <si>
    <t>20.</t>
  </si>
  <si>
    <t>21.</t>
  </si>
  <si>
    <t>22.</t>
  </si>
  <si>
    <t>UKUPNA CIJENA bez PDV-a / € :</t>
  </si>
  <si>
    <t>PDV / €:</t>
  </si>
  <si>
    <t>UKUPNA CIJENA sa PDV-om / € :</t>
  </si>
  <si>
    <t xml:space="preserve">HP CE410A 305A Black </t>
  </si>
  <si>
    <t>Toner za printer HP Laser jet M1005 MFP, original ili jednakovrijedno</t>
  </si>
  <si>
    <t>Q2612A</t>
  </si>
  <si>
    <t xml:space="preserve">Toner za printer HP pro 400 color M451nw plava, žuta,crvena, original, original </t>
  </si>
  <si>
    <t>Toner za printer Samsung Xpress M2875FD, original ili jednakovrijedno</t>
  </si>
  <si>
    <t>MLT-D116L</t>
  </si>
  <si>
    <t xml:space="preserve">Toner za printer Xerox B 230 DNI, original ili jednakovrijedno </t>
  </si>
  <si>
    <t>006R04379 B305/B310/B315</t>
  </si>
  <si>
    <t>006R04403 B230/B225/B235 </t>
  </si>
  <si>
    <t>106R02773 / Phaser 3020 /</t>
  </si>
  <si>
    <t>Lexmark 512B, MS317, MX317, 51B2000</t>
  </si>
  <si>
    <t xml:space="preserve">Lexmark E260A11E / E260, E360, E460, E462 </t>
  </si>
  <si>
    <t>HP CE411A, CE412A, CE413A</t>
  </si>
  <si>
    <t>Toner za printer Hp LaserJet MFP 135 A, original ili jednakovrijedno</t>
  </si>
  <si>
    <t>W 1350 A</t>
  </si>
  <si>
    <t>Količine potrebne za 12 mjeseci</t>
  </si>
  <si>
    <t>*količine mogu odstupati zbog potreba posla</t>
  </si>
  <si>
    <t>TROŠKOVNIK ZA NABAVU ORIGINALNIH ILI ZAMJENSKIH TONERA</t>
  </si>
  <si>
    <t xml:space="preserve">Ukupna cijena (bez PDV-a) </t>
  </si>
  <si>
    <t>Procijenjena vrijednost nabave: 5.000,00 eura bez PDV-a</t>
  </si>
  <si>
    <t>*toneri navedeni u prvoj tablici mogu biti original ili jednakovrijedni / zamjenski dok je za tonere navedene u drugoj tablici potrebno da budu original (radi osiguranja pravilnog rada uređaja te postizanja kvalitete ispisa definirane od strane proizvođača).</t>
  </si>
  <si>
    <t>Oznaka korištenog tonera</t>
  </si>
  <si>
    <t>Naziv uređaja -  printera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</si>
</sst>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10" x14ac:knownFonts="1">
    <font>
      <sz val="11"/>
      <color theme="1"/>
      <name val="Calibri"/>
      <family val="2"/>
      <scheme val="minor"/>
    </font>
    <font>
      <sz val="11"/>
      <color theme="1"/>
      <name val="Arial"/>
      <family val="2"/>
      <charset val="238"/>
    </font>
    <font>
      <b/>
      <sz val="11"/>
      <color theme="1"/>
      <name val="Arial"/>
      <family val="2"/>
      <charset val="238"/>
    </font>
    <font>
      <sz val="11"/>
      <name val="Arial"/>
      <family val="2"/>
      <charset val="238"/>
    </font>
    <font>
      <sz val="11"/>
      <color rgb="FFFF0000"/>
      <name val="Calibri"/>
      <family val="2"/>
      <scheme val="minor"/>
    </font>
    <font>
      <sz val="11"/>
      <name val="Calibri"/>
      <family val="2"/>
      <scheme val="minor"/>
    </font>
    <font>
      <b/>
      <sz val="11"/>
      <name val="Arial"/>
      <family val="2"/>
      <charset val="238"/>
    </font>
    <font>
      <sz val="11"/>
      <color rgb="FF0070C0"/>
      <name val="Arial"/>
      <family val="2"/>
      <charset val="238"/>
    </font>
    <font>
      <b/>
      <sz val="12"/>
      <color theme="1"/>
      <name val="Calibri"/>
      <family val="2"/>
      <charset val="238"/>
      <scheme val="minor"/>
    </font>
    <font>
      <b/>
      <sz val="12"/>
      <name val="Calibri"/>
      <family val="2"/>
      <charset val="238"/>
      <scheme val="minor"/>
    </font>
  </fonts>
  <fills count="3">
    <fill>
      <patternFill patternType="none"/>
    </fill>
    <fill>
      <patternFill patternType="gray125"/>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1">
    <xf numFmtId="0" fontId="0" fillId="0" borderId="0"/>
  </cellStyleXfs>
  <cellXfs count="61">
    <xf numFmtId="0" fontId="0" fillId="0" borderId="0" xfId="0"/>
    <xf numFmtId="0" fontId="1" fillId="0" borderId="1" xfId="0" applyFont="1" applyFill="1" applyBorder="1" applyAlignment="1">
      <alignment horizontal="center"/>
    </xf>
    <xf numFmtId="0" fontId="0" fillId="0" borderId="0" xfId="0" applyBorder="1"/>
    <xf numFmtId="0" fontId="0" fillId="0" borderId="0" xfId="0" applyAlignment="1">
      <alignment horizontal="left"/>
    </xf>
    <xf numFmtId="0" fontId="3" fillId="0" borderId="1" xfId="0" applyFont="1" applyFill="1" applyBorder="1" applyAlignment="1">
      <alignment horizontal="center"/>
    </xf>
    <xf numFmtId="0" fontId="0" fillId="0" borderId="0" xfId="0" applyFill="1"/>
    <xf numFmtId="0" fontId="4" fillId="0" borderId="0" xfId="0" applyFont="1"/>
    <xf numFmtId="0" fontId="3" fillId="0" borderId="1" xfId="0" applyFont="1" applyFill="1" applyBorder="1" applyAlignment="1">
      <alignment horizontal="center" wrapText="1"/>
    </xf>
    <xf numFmtId="0" fontId="3" fillId="0" borderId="2" xfId="0" applyFont="1" applyFill="1" applyBorder="1" applyAlignment="1">
      <alignment horizontal="center"/>
    </xf>
    <xf numFmtId="0" fontId="3" fillId="0" borderId="2" xfId="0" applyFont="1" applyFill="1" applyBorder="1" applyAlignment="1">
      <alignment horizontal="center" wrapText="1"/>
    </xf>
    <xf numFmtId="0" fontId="3" fillId="0" borderId="1" xfId="0" applyFont="1" applyBorder="1"/>
    <xf numFmtId="0" fontId="3" fillId="0" borderId="1" xfId="0" applyFont="1" applyFill="1" applyBorder="1"/>
    <xf numFmtId="164" fontId="3" fillId="0" borderId="1" xfId="0" applyNumberFormat="1" applyFont="1" applyFill="1" applyBorder="1" applyAlignment="1">
      <alignment horizontal="center"/>
    </xf>
    <xf numFmtId="0" fontId="3" fillId="0" borderId="4" xfId="0" applyFont="1" applyFill="1" applyBorder="1"/>
    <xf numFmtId="0" fontId="3" fillId="0" borderId="2" xfId="0" applyFont="1" applyFill="1" applyBorder="1"/>
    <xf numFmtId="0" fontId="3" fillId="0" borderId="2"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horizontal="left"/>
    </xf>
    <xf numFmtId="0" fontId="3" fillId="0" borderId="2" xfId="0" applyFont="1" applyFill="1" applyBorder="1" applyAlignment="1">
      <alignment horizontal="left" wrapText="1"/>
    </xf>
    <xf numFmtId="0" fontId="3" fillId="0" borderId="5" xfId="0" applyFont="1" applyFill="1" applyBorder="1"/>
    <xf numFmtId="0" fontId="3" fillId="0" borderId="5" xfId="0" applyFont="1" applyFill="1" applyBorder="1" applyAlignment="1">
      <alignment horizontal="center"/>
    </xf>
    <xf numFmtId="164" fontId="3" fillId="0" borderId="5" xfId="0" applyNumberFormat="1" applyFont="1" applyFill="1" applyBorder="1" applyAlignment="1">
      <alignment horizontal="center"/>
    </xf>
    <xf numFmtId="0" fontId="5" fillId="0" borderId="0" xfId="0" applyFont="1"/>
    <xf numFmtId="0" fontId="5" fillId="0" borderId="0" xfId="0" applyFont="1" applyFill="1"/>
    <xf numFmtId="0" fontId="5" fillId="0" borderId="0" xfId="0" applyFont="1" applyFill="1" applyAlignment="1">
      <alignment horizontal="left"/>
    </xf>
    <xf numFmtId="0" fontId="5" fillId="0" borderId="0" xfId="0" applyFont="1" applyAlignment="1">
      <alignment horizontal="left"/>
    </xf>
    <xf numFmtId="0" fontId="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xf numFmtId="0" fontId="1" fillId="0" borderId="0" xfId="0" applyFont="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horizontal="center"/>
    </xf>
    <xf numFmtId="0" fontId="0" fillId="0" borderId="0" xfId="0"/>
    <xf numFmtId="0" fontId="0" fillId="0" borderId="0" xfId="0"/>
    <xf numFmtId="0" fontId="4" fillId="0" borderId="0" xfId="0" applyFont="1" applyFill="1"/>
    <xf numFmtId="0" fontId="3" fillId="0" borderId="6" xfId="0" applyFont="1" applyFill="1" applyBorder="1"/>
    <xf numFmtId="0" fontId="7" fillId="0" borderId="1" xfId="0" applyFont="1" applyFill="1" applyBorder="1" applyAlignment="1">
      <alignment horizontal="center"/>
    </xf>
    <xf numFmtId="0" fontId="0" fillId="0" borderId="0" xfId="0"/>
    <xf numFmtId="0" fontId="3" fillId="0" borderId="0" xfId="0" applyFont="1" applyAlignment="1">
      <alignment wrapText="1"/>
    </xf>
    <xf numFmtId="0" fontId="0" fillId="0" borderId="0" xfId="0"/>
    <xf numFmtId="0" fontId="8" fillId="0" borderId="0" xfId="0" applyFont="1" applyAlignment="1">
      <alignment horizontal="center"/>
    </xf>
    <xf numFmtId="0" fontId="2" fillId="2" borderId="1" xfId="0" applyFont="1" applyFill="1" applyBorder="1" applyAlignment="1">
      <alignment horizontal="center" wrapText="1"/>
    </xf>
    <xf numFmtId="4" fontId="3" fillId="0" borderId="1" xfId="0" applyNumberFormat="1" applyFont="1" applyFill="1" applyBorder="1"/>
    <xf numFmtId="4" fontId="3" fillId="0" borderId="1" xfId="0" applyNumberFormat="1" applyFont="1" applyFill="1" applyBorder="1" applyAlignment="1">
      <alignment horizontal="center"/>
    </xf>
    <xf numFmtId="4" fontId="3" fillId="0" borderId="2" xfId="0" applyNumberFormat="1" applyFont="1" applyFill="1" applyBorder="1" applyAlignment="1">
      <alignment wrapText="1"/>
    </xf>
    <xf numFmtId="4" fontId="3" fillId="0" borderId="2" xfId="0" applyNumberFormat="1" applyFont="1" applyFill="1" applyBorder="1"/>
    <xf numFmtId="4" fontId="3" fillId="0" borderId="1" xfId="0" applyNumberFormat="1" applyFont="1" applyBorder="1"/>
    <xf numFmtId="4" fontId="3"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xf>
    <xf numFmtId="4" fontId="1"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xf>
    <xf numFmtId="0" fontId="6" fillId="0" borderId="4" xfId="0" applyFont="1" applyBorder="1" applyAlignment="1"/>
    <xf numFmtId="0" fontId="6" fillId="0" borderId="3" xfId="0" applyFont="1" applyBorder="1" applyAlignment="1"/>
    <xf numFmtId="0" fontId="6" fillId="0" borderId="2" xfId="0" applyFont="1" applyBorder="1" applyAlignment="1"/>
    <xf numFmtId="0" fontId="0" fillId="0" borderId="0" xfId="0"/>
    <xf numFmtId="0" fontId="8" fillId="0" borderId="0" xfId="0" applyFont="1" applyAlignment="1">
      <alignment horizontal="center"/>
    </xf>
    <xf numFmtId="0" fontId="0" fillId="0" borderId="7" xfId="0" applyBorder="1"/>
    <xf numFmtId="0" fontId="0" fillId="0" borderId="0" xfId="0" applyAlignment="1">
      <alignment horizontal="center"/>
    </xf>
    <xf numFmtId="0" fontId="9" fillId="0" borderId="0" xfId="0" applyFont="1" applyFill="1" applyAlignment="1">
      <alignment horizontal="center"/>
    </xf>
    <xf numFmtId="0" fontId="3" fillId="0" borderId="0" xfId="0" applyFont="1" applyAlignment="1">
      <alignment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1"/>
  <sheetViews>
    <sheetView tabSelected="1" zoomScale="80" zoomScaleNormal="80" workbookViewId="0">
      <selection activeCell="B5" sqref="B5"/>
    </sheetView>
  </sheetViews>
  <sheetFormatPr defaultRowHeight="15" x14ac:dyDescent="0.25"/>
  <cols>
    <col min="1" max="1" width="6.5703125" style="33" customWidth="1"/>
    <col min="2" max="2" width="49.5703125" style="33" customWidth="1"/>
    <col min="3" max="3" width="10" style="33" customWidth="1"/>
    <col min="4" max="4" width="11" style="33" hidden="1" customWidth="1"/>
    <col min="5" max="5" width="15" style="33" hidden="1" customWidth="1"/>
    <col min="6" max="6" width="15.85546875" style="33" hidden="1" customWidth="1"/>
    <col min="7" max="7" width="15.85546875" style="33" customWidth="1"/>
    <col min="8" max="8" width="23" style="3" customWidth="1"/>
    <col min="9" max="10" width="22.85546875" style="33" hidden="1" customWidth="1"/>
    <col min="11" max="11" width="9.140625" style="33" hidden="1" customWidth="1"/>
    <col min="12" max="12" width="14.42578125" style="33" hidden="1" customWidth="1"/>
    <col min="13" max="16" width="9.140625" style="33" hidden="1" customWidth="1"/>
    <col min="17" max="17" width="11.140625" style="33" hidden="1" customWidth="1"/>
    <col min="18" max="23" width="9.140625" style="33" hidden="1" customWidth="1"/>
    <col min="24" max="24" width="0" style="33" hidden="1" customWidth="1"/>
    <col min="25" max="25" width="14.85546875" style="33" hidden="1" customWidth="1"/>
    <col min="26" max="26" width="14.85546875" style="32" customWidth="1"/>
    <col min="27" max="27" width="18.7109375" style="6" customWidth="1"/>
    <col min="28" max="28" width="22" style="2" customWidth="1"/>
    <col min="29" max="16384" width="9.140625" style="33"/>
  </cols>
  <sheetData>
    <row r="1" spans="1:28" ht="20.100000000000001" customHeight="1" x14ac:dyDescent="0.25">
      <c r="A1" s="55" t="s">
        <v>28</v>
      </c>
      <c r="B1" s="55"/>
    </row>
    <row r="2" spans="1:28" ht="20.100000000000001" customHeight="1" x14ac:dyDescent="0.25">
      <c r="A2" s="55" t="s">
        <v>29</v>
      </c>
      <c r="B2" s="55"/>
    </row>
    <row r="3" spans="1:28" ht="20.100000000000001" customHeight="1" x14ac:dyDescent="0.25">
      <c r="A3" s="55" t="s">
        <v>30</v>
      </c>
      <c r="B3" s="55"/>
    </row>
    <row r="4" spans="1:28" ht="20.100000000000001" customHeight="1" x14ac:dyDescent="0.25"/>
    <row r="5" spans="1:28" ht="20.100000000000001" customHeight="1" x14ac:dyDescent="0.25">
      <c r="B5" s="28" t="s">
        <v>69</v>
      </c>
    </row>
    <row r="6" spans="1:28" ht="20.100000000000001" customHeight="1" x14ac:dyDescent="0.25"/>
    <row r="7" spans="1:28" ht="20.100000000000001" customHeight="1" x14ac:dyDescent="0.25">
      <c r="A7" s="56" t="s">
        <v>118</v>
      </c>
      <c r="B7" s="56"/>
      <c r="C7" s="56"/>
      <c r="D7" s="56"/>
      <c r="E7" s="56"/>
      <c r="F7" s="56"/>
      <c r="G7" s="56"/>
      <c r="H7" s="56"/>
      <c r="I7" s="56"/>
      <c r="J7" s="56"/>
      <c r="K7" s="56"/>
      <c r="L7" s="56"/>
      <c r="M7" s="56"/>
      <c r="N7" s="56"/>
      <c r="O7" s="56"/>
      <c r="P7" s="56"/>
      <c r="Q7" s="56"/>
      <c r="R7" s="56"/>
      <c r="S7" s="56"/>
      <c r="T7" s="56"/>
      <c r="U7" s="56"/>
      <c r="V7" s="56"/>
      <c r="W7" s="56"/>
      <c r="X7" s="56"/>
      <c r="Y7" s="56"/>
      <c r="Z7" s="56"/>
      <c r="AA7" s="56"/>
      <c r="AB7" s="56"/>
    </row>
    <row r="8" spans="1:28" s="40" customFormat="1" ht="20.100000000000001" customHeight="1"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row>
    <row r="9" spans="1:28" ht="20.100000000000001" customHeight="1" x14ac:dyDescent="0.25">
      <c r="A9" s="57" t="s">
        <v>120</v>
      </c>
      <c r="B9" s="57"/>
      <c r="C9" s="57"/>
      <c r="D9" s="57"/>
      <c r="E9" s="57"/>
      <c r="F9" s="57"/>
      <c r="G9" s="57"/>
      <c r="H9" s="57"/>
      <c r="I9" s="57"/>
      <c r="J9" s="57"/>
      <c r="K9" s="57"/>
      <c r="L9" s="57"/>
      <c r="M9" s="57"/>
      <c r="N9" s="57"/>
      <c r="O9" s="57"/>
      <c r="P9" s="57"/>
      <c r="Q9" s="57"/>
      <c r="R9" s="57"/>
      <c r="S9" s="57"/>
      <c r="T9" s="57"/>
      <c r="U9" s="57"/>
      <c r="V9" s="57"/>
      <c r="W9" s="57"/>
      <c r="X9" s="57"/>
      <c r="Y9" s="57"/>
      <c r="Z9" s="57"/>
      <c r="AA9" s="57"/>
      <c r="AB9" s="57"/>
    </row>
    <row r="10" spans="1:28" ht="62.25" customHeight="1" x14ac:dyDescent="0.25">
      <c r="A10" s="42" t="s">
        <v>75</v>
      </c>
      <c r="B10" s="30" t="s">
        <v>123</v>
      </c>
      <c r="C10" s="27" t="s">
        <v>1</v>
      </c>
      <c r="D10" s="27" t="s">
        <v>2</v>
      </c>
      <c r="E10" s="27" t="s">
        <v>24</v>
      </c>
      <c r="F10" s="27" t="s">
        <v>31</v>
      </c>
      <c r="G10" s="27" t="s">
        <v>116</v>
      </c>
      <c r="H10" s="27" t="s">
        <v>122</v>
      </c>
      <c r="I10" s="30"/>
      <c r="J10" s="30" t="s">
        <v>22</v>
      </c>
      <c r="K10" s="30"/>
      <c r="L10" s="30" t="s">
        <v>21</v>
      </c>
      <c r="M10" s="30"/>
      <c r="N10" s="30" t="s">
        <v>5</v>
      </c>
      <c r="O10" s="31"/>
      <c r="P10" s="27" t="s">
        <v>6</v>
      </c>
      <c r="Q10" s="27"/>
      <c r="R10" s="30" t="s">
        <v>8</v>
      </c>
      <c r="S10" s="30"/>
      <c r="T10" s="27" t="s">
        <v>9</v>
      </c>
      <c r="U10" s="27"/>
      <c r="V10" s="27" t="s">
        <v>10</v>
      </c>
      <c r="W10" s="30"/>
      <c r="X10" s="27" t="s">
        <v>11</v>
      </c>
      <c r="Y10" s="27"/>
      <c r="Z10" s="27" t="s">
        <v>73</v>
      </c>
      <c r="AA10" s="27" t="s">
        <v>68</v>
      </c>
      <c r="AB10" s="27" t="s">
        <v>119</v>
      </c>
    </row>
    <row r="11" spans="1:28" ht="72" x14ac:dyDescent="0.25">
      <c r="A11" s="10" t="s">
        <v>76</v>
      </c>
      <c r="B11" s="15" t="s">
        <v>74</v>
      </c>
      <c r="C11" s="4" t="s">
        <v>0</v>
      </c>
      <c r="D11" s="4">
        <v>12</v>
      </c>
      <c r="E11" s="4">
        <f t="shared" ref="E11:E23" si="0">N11+P11+R11+T11+V11+X11</f>
        <v>0</v>
      </c>
      <c r="F11" s="8">
        <v>3</v>
      </c>
      <c r="G11" s="8">
        <v>15</v>
      </c>
      <c r="H11" s="8" t="s">
        <v>33</v>
      </c>
      <c r="I11" s="14"/>
      <c r="J11" s="14"/>
      <c r="K11" s="12"/>
      <c r="L11" s="12">
        <v>0</v>
      </c>
      <c r="M11" s="12"/>
      <c r="N11" s="11"/>
      <c r="O11" s="13"/>
      <c r="P11" s="13"/>
      <c r="Q11" s="11"/>
      <c r="R11" s="11"/>
      <c r="S11" s="14"/>
      <c r="T11" s="11"/>
      <c r="U11" s="11"/>
      <c r="V11" s="11"/>
      <c r="W11" s="11" t="s">
        <v>26</v>
      </c>
      <c r="X11" s="11"/>
      <c r="Y11" s="11"/>
      <c r="Z11" s="1">
        <v>1500</v>
      </c>
      <c r="AA11" s="43">
        <v>0</v>
      </c>
      <c r="AB11" s="44">
        <f>G11*AA11</f>
        <v>0</v>
      </c>
    </row>
    <row r="12" spans="1:28" ht="29.25" x14ac:dyDescent="0.25">
      <c r="A12" s="10" t="s">
        <v>77</v>
      </c>
      <c r="B12" s="15" t="s">
        <v>48</v>
      </c>
      <c r="C12" s="4" t="s">
        <v>0</v>
      </c>
      <c r="D12" s="4"/>
      <c r="E12" s="4"/>
      <c r="F12" s="4"/>
      <c r="G12" s="8">
        <v>4</v>
      </c>
      <c r="H12" s="4" t="s">
        <v>36</v>
      </c>
      <c r="I12" s="4"/>
      <c r="J12" s="4"/>
      <c r="K12" s="12"/>
      <c r="L12" s="12"/>
      <c r="M12" s="12"/>
      <c r="N12" s="11"/>
      <c r="O12" s="13"/>
      <c r="P12" s="13"/>
      <c r="Q12" s="11"/>
      <c r="R12" s="11"/>
      <c r="S12" s="14"/>
      <c r="T12" s="11"/>
      <c r="U12" s="11"/>
      <c r="V12" s="11"/>
      <c r="W12" s="11"/>
      <c r="X12" s="11"/>
      <c r="Y12" s="16"/>
      <c r="Z12" s="9">
        <v>14600</v>
      </c>
      <c r="AA12" s="45">
        <v>0</v>
      </c>
      <c r="AB12" s="44">
        <f t="shared" ref="AB12:AB32" si="1">G12*AA12</f>
        <v>0</v>
      </c>
    </row>
    <row r="13" spans="1:28" ht="29.25" x14ac:dyDescent="0.25">
      <c r="A13" s="10" t="s">
        <v>78</v>
      </c>
      <c r="B13" s="15" t="s">
        <v>49</v>
      </c>
      <c r="C13" s="4" t="s">
        <v>0</v>
      </c>
      <c r="D13" s="4"/>
      <c r="E13" s="4"/>
      <c r="F13" s="4"/>
      <c r="G13" s="8">
        <v>4</v>
      </c>
      <c r="H13" s="4" t="s">
        <v>37</v>
      </c>
      <c r="I13" s="4"/>
      <c r="J13" s="4"/>
      <c r="K13" s="12"/>
      <c r="L13" s="12"/>
      <c r="M13" s="12"/>
      <c r="N13" s="11"/>
      <c r="O13" s="13"/>
      <c r="P13" s="13"/>
      <c r="Q13" s="11"/>
      <c r="R13" s="11"/>
      <c r="S13" s="14"/>
      <c r="T13" s="11"/>
      <c r="U13" s="11"/>
      <c r="V13" s="11"/>
      <c r="W13" s="11"/>
      <c r="X13" s="11"/>
      <c r="Y13" s="16"/>
      <c r="Z13" s="9">
        <v>10000</v>
      </c>
      <c r="AA13" s="45">
        <v>0</v>
      </c>
      <c r="AB13" s="44">
        <f t="shared" si="1"/>
        <v>0</v>
      </c>
    </row>
    <row r="14" spans="1:28" ht="57.75" x14ac:dyDescent="0.25">
      <c r="A14" s="10" t="s">
        <v>79</v>
      </c>
      <c r="B14" s="15" t="s">
        <v>50</v>
      </c>
      <c r="C14" s="4" t="s">
        <v>0</v>
      </c>
      <c r="D14" s="4">
        <v>48</v>
      </c>
      <c r="E14" s="4">
        <f t="shared" si="0"/>
        <v>0</v>
      </c>
      <c r="F14" s="4">
        <v>15</v>
      </c>
      <c r="G14" s="8">
        <v>26</v>
      </c>
      <c r="H14" s="4" t="s">
        <v>32</v>
      </c>
      <c r="I14" s="4"/>
      <c r="J14" s="4"/>
      <c r="K14" s="12">
        <v>247</v>
      </c>
      <c r="L14" s="12">
        <f>D14*K14</f>
        <v>11856</v>
      </c>
      <c r="M14" s="12"/>
      <c r="N14" s="11"/>
      <c r="O14" s="13"/>
      <c r="P14" s="13"/>
      <c r="Q14" s="11"/>
      <c r="R14" s="11"/>
      <c r="S14" s="14"/>
      <c r="T14" s="11"/>
      <c r="U14" s="11"/>
      <c r="V14" s="11"/>
      <c r="W14" s="11"/>
      <c r="X14" s="11"/>
      <c r="Y14" s="11" t="s">
        <v>18</v>
      </c>
      <c r="Z14" s="8">
        <v>1500</v>
      </c>
      <c r="AA14" s="46">
        <v>0</v>
      </c>
      <c r="AB14" s="44">
        <f t="shared" si="1"/>
        <v>0</v>
      </c>
    </row>
    <row r="15" spans="1:28" ht="29.25" x14ac:dyDescent="0.25">
      <c r="A15" s="10" t="s">
        <v>80</v>
      </c>
      <c r="B15" s="15" t="s">
        <v>47</v>
      </c>
      <c r="C15" s="4" t="s">
        <v>0</v>
      </c>
      <c r="D15" s="4"/>
      <c r="E15" s="4"/>
      <c r="F15" s="8"/>
      <c r="G15" s="8">
        <v>1</v>
      </c>
      <c r="H15" s="8" t="s">
        <v>45</v>
      </c>
      <c r="I15" s="14"/>
      <c r="J15" s="14"/>
      <c r="K15" s="12"/>
      <c r="L15" s="12"/>
      <c r="M15" s="12"/>
      <c r="N15" s="11"/>
      <c r="O15" s="13"/>
      <c r="P15" s="13"/>
      <c r="Q15" s="11"/>
      <c r="R15" s="11"/>
      <c r="S15" s="14"/>
      <c r="T15" s="11"/>
      <c r="U15" s="11"/>
      <c r="V15" s="11"/>
      <c r="W15" s="11"/>
      <c r="X15" s="11"/>
      <c r="Y15" s="11"/>
      <c r="Z15" s="4"/>
      <c r="AA15" s="46">
        <v>0</v>
      </c>
      <c r="AB15" s="44">
        <f t="shared" si="1"/>
        <v>0</v>
      </c>
    </row>
    <row r="16" spans="1:28" ht="32.25" customHeight="1" x14ac:dyDescent="0.25">
      <c r="A16" s="10" t="s">
        <v>81</v>
      </c>
      <c r="B16" s="15" t="s">
        <v>51</v>
      </c>
      <c r="C16" s="4" t="s">
        <v>0</v>
      </c>
      <c r="D16" s="4">
        <v>2</v>
      </c>
      <c r="E16" s="4">
        <f t="shared" si="0"/>
        <v>0</v>
      </c>
      <c r="F16" s="4">
        <v>0</v>
      </c>
      <c r="G16" s="8">
        <v>4</v>
      </c>
      <c r="H16" s="4" t="s">
        <v>27</v>
      </c>
      <c r="I16" s="4"/>
      <c r="J16" s="4"/>
      <c r="K16" s="12">
        <v>0</v>
      </c>
      <c r="L16" s="12">
        <f>D16*K16</f>
        <v>0</v>
      </c>
      <c r="M16" s="12"/>
      <c r="N16" s="11"/>
      <c r="O16" s="13"/>
      <c r="P16" s="13"/>
      <c r="Q16" s="11"/>
      <c r="R16" s="11"/>
      <c r="S16" s="14"/>
      <c r="T16" s="11"/>
      <c r="U16" s="11"/>
      <c r="V16" s="11"/>
      <c r="W16" s="11"/>
      <c r="X16" s="11"/>
      <c r="Y16" s="11" t="s">
        <v>17</v>
      </c>
      <c r="Z16" s="37"/>
      <c r="AA16" s="43">
        <v>0</v>
      </c>
      <c r="AB16" s="44">
        <f t="shared" si="1"/>
        <v>0</v>
      </c>
    </row>
    <row r="17" spans="1:28" ht="29.25" x14ac:dyDescent="0.25">
      <c r="A17" s="10" t="s">
        <v>82</v>
      </c>
      <c r="B17" s="15" t="s">
        <v>52</v>
      </c>
      <c r="C17" s="4" t="s">
        <v>0</v>
      </c>
      <c r="D17" s="4">
        <v>1</v>
      </c>
      <c r="E17" s="4">
        <f t="shared" si="0"/>
        <v>1</v>
      </c>
      <c r="F17" s="4">
        <v>0</v>
      </c>
      <c r="G17" s="8">
        <v>8</v>
      </c>
      <c r="H17" s="4" t="s">
        <v>38</v>
      </c>
      <c r="I17" s="4" t="s">
        <v>3</v>
      </c>
      <c r="J17" s="4" t="s">
        <v>3</v>
      </c>
      <c r="K17" s="12">
        <v>147</v>
      </c>
      <c r="L17" s="12">
        <f>D17*K17</f>
        <v>147</v>
      </c>
      <c r="M17" s="12"/>
      <c r="N17" s="11">
        <v>1</v>
      </c>
      <c r="O17" s="13" t="s">
        <v>14</v>
      </c>
      <c r="P17" s="13"/>
      <c r="Q17" s="11"/>
      <c r="R17" s="11"/>
      <c r="S17" s="14"/>
      <c r="T17" s="11"/>
      <c r="U17" s="11"/>
      <c r="V17" s="11"/>
      <c r="W17" s="11"/>
      <c r="X17" s="11"/>
      <c r="Y17" s="11"/>
      <c r="Z17" s="4">
        <v>1500</v>
      </c>
      <c r="AA17" s="43">
        <v>0</v>
      </c>
      <c r="AB17" s="44">
        <f t="shared" si="1"/>
        <v>0</v>
      </c>
    </row>
    <row r="18" spans="1:28" ht="29.25" x14ac:dyDescent="0.25">
      <c r="A18" s="10" t="s">
        <v>83</v>
      </c>
      <c r="B18" s="15" t="s">
        <v>53</v>
      </c>
      <c r="C18" s="4" t="s">
        <v>0</v>
      </c>
      <c r="D18" s="4">
        <v>46</v>
      </c>
      <c r="E18" s="4">
        <f t="shared" si="0"/>
        <v>4</v>
      </c>
      <c r="F18" s="4">
        <v>14</v>
      </c>
      <c r="G18" s="8">
        <v>22</v>
      </c>
      <c r="H18" s="4" t="s">
        <v>34</v>
      </c>
      <c r="I18" s="4" t="s">
        <v>16</v>
      </c>
      <c r="J18" s="4" t="s">
        <v>23</v>
      </c>
      <c r="K18" s="12">
        <v>876</v>
      </c>
      <c r="L18" s="12">
        <f>D18*K18</f>
        <v>40296</v>
      </c>
      <c r="M18" s="12"/>
      <c r="N18" s="11">
        <v>4</v>
      </c>
      <c r="O18" s="13" t="s">
        <v>15</v>
      </c>
      <c r="P18" s="13"/>
      <c r="Q18" s="11"/>
      <c r="R18" s="11"/>
      <c r="S18" s="14"/>
      <c r="T18" s="11"/>
      <c r="U18" s="11"/>
      <c r="V18" s="11"/>
      <c r="W18" s="11"/>
      <c r="X18" s="11"/>
      <c r="Y18" s="11"/>
      <c r="Z18" s="4">
        <v>2300</v>
      </c>
      <c r="AA18" s="43">
        <v>0</v>
      </c>
      <c r="AB18" s="44">
        <f t="shared" si="1"/>
        <v>0</v>
      </c>
    </row>
    <row r="19" spans="1:28" s="34" customFormat="1" ht="29.25" x14ac:dyDescent="0.25">
      <c r="A19" s="10" t="s">
        <v>84</v>
      </c>
      <c r="B19" s="15" t="s">
        <v>114</v>
      </c>
      <c r="C19" s="4" t="s">
        <v>0</v>
      </c>
      <c r="D19" s="4"/>
      <c r="E19" s="4"/>
      <c r="F19" s="4"/>
      <c r="G19" s="8">
        <v>1</v>
      </c>
      <c r="H19" s="4" t="s">
        <v>115</v>
      </c>
      <c r="I19" s="4"/>
      <c r="J19" s="4"/>
      <c r="K19" s="12"/>
      <c r="L19" s="12"/>
      <c r="M19" s="12"/>
      <c r="N19" s="11"/>
      <c r="O19" s="13"/>
      <c r="P19" s="13"/>
      <c r="Q19" s="11"/>
      <c r="R19" s="11"/>
      <c r="S19" s="14"/>
      <c r="T19" s="11"/>
      <c r="U19" s="11"/>
      <c r="V19" s="11"/>
      <c r="W19" s="11"/>
      <c r="X19" s="11"/>
      <c r="Y19" s="11"/>
      <c r="Z19" s="4">
        <v>1000</v>
      </c>
      <c r="AA19" s="43">
        <v>0</v>
      </c>
      <c r="AB19" s="44">
        <f t="shared" si="1"/>
        <v>0</v>
      </c>
    </row>
    <row r="20" spans="1:28" ht="43.5" x14ac:dyDescent="0.25">
      <c r="A20" s="10" t="s">
        <v>85</v>
      </c>
      <c r="B20" s="15" t="s">
        <v>54</v>
      </c>
      <c r="C20" s="4" t="s">
        <v>0</v>
      </c>
      <c r="D20" s="4">
        <v>6</v>
      </c>
      <c r="E20" s="4">
        <f t="shared" si="0"/>
        <v>0</v>
      </c>
      <c r="F20" s="4">
        <v>1</v>
      </c>
      <c r="G20" s="8">
        <v>6</v>
      </c>
      <c r="H20" s="4" t="s">
        <v>39</v>
      </c>
      <c r="I20" s="4"/>
      <c r="J20" s="4"/>
      <c r="K20" s="12">
        <v>180</v>
      </c>
      <c r="L20" s="12">
        <f>D20*K20</f>
        <v>1080</v>
      </c>
      <c r="M20" s="12"/>
      <c r="N20" s="11"/>
      <c r="O20" s="13"/>
      <c r="P20" s="13"/>
      <c r="Q20" s="11"/>
      <c r="R20" s="11"/>
      <c r="S20" s="14"/>
      <c r="T20" s="11"/>
      <c r="U20" s="11"/>
      <c r="V20" s="11"/>
      <c r="W20" s="11"/>
      <c r="X20" s="11"/>
      <c r="Y20" s="11"/>
      <c r="Z20" s="4">
        <v>1500</v>
      </c>
      <c r="AA20" s="43">
        <v>0</v>
      </c>
      <c r="AB20" s="44">
        <f t="shared" si="1"/>
        <v>0</v>
      </c>
    </row>
    <row r="21" spans="1:28" s="34" customFormat="1" ht="29.25" x14ac:dyDescent="0.25">
      <c r="A21" s="10" t="s">
        <v>86</v>
      </c>
      <c r="B21" s="15" t="s">
        <v>105</v>
      </c>
      <c r="C21" s="4" t="s">
        <v>0</v>
      </c>
      <c r="D21" s="4"/>
      <c r="E21" s="4"/>
      <c r="F21" s="4"/>
      <c r="G21" s="8">
        <v>1</v>
      </c>
      <c r="H21" s="4" t="s">
        <v>106</v>
      </c>
      <c r="I21" s="4"/>
      <c r="J21" s="4"/>
      <c r="K21" s="12"/>
      <c r="L21" s="12"/>
      <c r="M21" s="12"/>
      <c r="N21" s="11"/>
      <c r="O21" s="13"/>
      <c r="P21" s="13"/>
      <c r="Q21" s="11"/>
      <c r="R21" s="11"/>
      <c r="S21" s="14"/>
      <c r="T21" s="11"/>
      <c r="U21" s="11"/>
      <c r="V21" s="11"/>
      <c r="W21" s="11"/>
      <c r="X21" s="11"/>
      <c r="Y21" s="11"/>
      <c r="Z21" s="4">
        <v>3000</v>
      </c>
      <c r="AA21" s="43">
        <v>0</v>
      </c>
      <c r="AB21" s="44">
        <f t="shared" si="1"/>
        <v>0</v>
      </c>
    </row>
    <row r="22" spans="1:28" ht="29.25" x14ac:dyDescent="0.25">
      <c r="A22" s="10" t="s">
        <v>87</v>
      </c>
      <c r="B22" s="15" t="s">
        <v>55</v>
      </c>
      <c r="C22" s="4" t="s">
        <v>0</v>
      </c>
      <c r="D22" s="4">
        <v>18</v>
      </c>
      <c r="E22" s="4">
        <f t="shared" si="0"/>
        <v>0</v>
      </c>
      <c r="F22" s="4">
        <v>2</v>
      </c>
      <c r="G22" s="8">
        <v>1</v>
      </c>
      <c r="H22" s="4" t="s">
        <v>40</v>
      </c>
      <c r="I22" s="4"/>
      <c r="J22" s="4"/>
      <c r="K22" s="12">
        <v>89</v>
      </c>
      <c r="L22" s="12">
        <f>D22*K22</f>
        <v>1602</v>
      </c>
      <c r="M22" s="12"/>
      <c r="N22" s="11"/>
      <c r="O22" s="13"/>
      <c r="P22" s="13"/>
      <c r="Q22" s="11" t="s">
        <v>13</v>
      </c>
      <c r="R22" s="11"/>
      <c r="S22" s="14"/>
      <c r="T22" s="11"/>
      <c r="U22" s="11"/>
      <c r="V22" s="11"/>
      <c r="W22" s="11"/>
      <c r="X22" s="11"/>
      <c r="Y22" s="11"/>
      <c r="Z22" s="4">
        <v>2000</v>
      </c>
      <c r="AA22" s="43">
        <v>0</v>
      </c>
      <c r="AB22" s="44">
        <f t="shared" si="1"/>
        <v>0</v>
      </c>
    </row>
    <row r="23" spans="1:28" ht="29.25" x14ac:dyDescent="0.25">
      <c r="A23" s="10" t="s">
        <v>88</v>
      </c>
      <c r="B23" s="15" t="s">
        <v>56</v>
      </c>
      <c r="C23" s="4" t="s">
        <v>0</v>
      </c>
      <c r="D23" s="4">
        <v>11</v>
      </c>
      <c r="E23" s="4">
        <f t="shared" si="0"/>
        <v>0</v>
      </c>
      <c r="F23" s="4">
        <v>0</v>
      </c>
      <c r="G23" s="8">
        <v>2</v>
      </c>
      <c r="H23" s="4" t="s">
        <v>41</v>
      </c>
      <c r="I23" s="4"/>
      <c r="J23" s="4"/>
      <c r="K23" s="12">
        <v>37</v>
      </c>
      <c r="L23" s="12">
        <f>D23*K23</f>
        <v>407</v>
      </c>
      <c r="M23" s="12"/>
      <c r="N23" s="11"/>
      <c r="O23" s="13"/>
      <c r="P23" s="13"/>
      <c r="Q23" s="11"/>
      <c r="R23" s="11"/>
      <c r="S23" s="14"/>
      <c r="T23" s="11"/>
      <c r="U23" s="11"/>
      <c r="V23" s="11"/>
      <c r="W23" s="11"/>
      <c r="X23" s="11"/>
      <c r="Y23" s="11" t="s">
        <v>19</v>
      </c>
      <c r="Z23" s="4">
        <v>1500</v>
      </c>
      <c r="AA23" s="43">
        <v>0</v>
      </c>
      <c r="AB23" s="44">
        <f t="shared" si="1"/>
        <v>0</v>
      </c>
    </row>
    <row r="24" spans="1:28" ht="29.25" x14ac:dyDescent="0.25">
      <c r="A24" s="10" t="s">
        <v>89</v>
      </c>
      <c r="B24" s="15" t="s">
        <v>57</v>
      </c>
      <c r="C24" s="4" t="s">
        <v>0</v>
      </c>
      <c r="D24" s="4">
        <v>0</v>
      </c>
      <c r="E24" s="4">
        <v>0</v>
      </c>
      <c r="F24" s="4">
        <v>0</v>
      </c>
      <c r="G24" s="8">
        <v>1</v>
      </c>
      <c r="H24" s="9" t="s">
        <v>111</v>
      </c>
      <c r="I24" s="11" t="s">
        <v>7</v>
      </c>
      <c r="J24" s="11"/>
      <c r="K24" s="12"/>
      <c r="L24" s="12">
        <v>200</v>
      </c>
      <c r="M24" s="12"/>
      <c r="N24" s="11"/>
      <c r="O24" s="11"/>
      <c r="P24" s="11"/>
      <c r="Q24" s="11"/>
      <c r="R24" s="11"/>
      <c r="S24" s="11"/>
      <c r="T24" s="11">
        <v>1</v>
      </c>
      <c r="U24" s="11" t="s">
        <v>12</v>
      </c>
      <c r="V24" s="11"/>
      <c r="W24" s="11"/>
      <c r="X24" s="11"/>
      <c r="Y24" s="11"/>
      <c r="Z24" s="4">
        <v>2500</v>
      </c>
      <c r="AA24" s="47">
        <v>0</v>
      </c>
      <c r="AB24" s="44">
        <f t="shared" si="1"/>
        <v>0</v>
      </c>
    </row>
    <row r="25" spans="1:28" ht="43.5" x14ac:dyDescent="0.25">
      <c r="A25" s="10" t="s">
        <v>90</v>
      </c>
      <c r="B25" s="18" t="s">
        <v>58</v>
      </c>
      <c r="C25" s="4" t="s">
        <v>0</v>
      </c>
      <c r="D25" s="4"/>
      <c r="E25" s="4"/>
      <c r="F25" s="4"/>
      <c r="G25" s="8">
        <v>1</v>
      </c>
      <c r="H25" s="9" t="s">
        <v>112</v>
      </c>
      <c r="I25" s="11"/>
      <c r="J25" s="11"/>
      <c r="K25" s="12"/>
      <c r="L25" s="12"/>
      <c r="M25" s="12"/>
      <c r="N25" s="11"/>
      <c r="O25" s="11"/>
      <c r="P25" s="11"/>
      <c r="Q25" s="11"/>
      <c r="R25" s="11"/>
      <c r="S25" s="11"/>
      <c r="T25" s="11"/>
      <c r="U25" s="11"/>
      <c r="V25" s="11"/>
      <c r="W25" s="11"/>
      <c r="X25" s="11"/>
      <c r="Y25" s="11"/>
      <c r="Z25" s="4">
        <v>3500</v>
      </c>
      <c r="AA25" s="47">
        <v>0</v>
      </c>
      <c r="AB25" s="44">
        <f t="shared" si="1"/>
        <v>0</v>
      </c>
    </row>
    <row r="26" spans="1:28" ht="86.25" x14ac:dyDescent="0.25">
      <c r="A26" s="10" t="s">
        <v>91</v>
      </c>
      <c r="B26" s="18" t="s">
        <v>59</v>
      </c>
      <c r="C26" s="4" t="s">
        <v>0</v>
      </c>
      <c r="D26" s="11"/>
      <c r="E26" s="4">
        <f>N26+P26+R26+T26+V26+X26</f>
        <v>0</v>
      </c>
      <c r="F26" s="4">
        <v>1</v>
      </c>
      <c r="G26" s="8">
        <v>27</v>
      </c>
      <c r="H26" s="4" t="s">
        <v>35</v>
      </c>
      <c r="I26" s="11"/>
      <c r="J26" s="11"/>
      <c r="K26" s="12"/>
      <c r="L26" s="12">
        <v>200</v>
      </c>
      <c r="M26" s="12"/>
      <c r="N26" s="11"/>
      <c r="O26" s="11"/>
      <c r="P26" s="11"/>
      <c r="Q26" s="11" t="s">
        <v>25</v>
      </c>
      <c r="R26" s="11"/>
      <c r="S26" s="11"/>
      <c r="T26" s="11"/>
      <c r="U26" s="11"/>
      <c r="V26" s="11"/>
      <c r="W26" s="11"/>
      <c r="X26" s="11"/>
      <c r="Y26" s="11"/>
      <c r="Z26" s="4">
        <v>1600</v>
      </c>
      <c r="AA26" s="47">
        <v>0</v>
      </c>
      <c r="AB26" s="44">
        <f t="shared" si="1"/>
        <v>0</v>
      </c>
    </row>
    <row r="27" spans="1:28" ht="29.25" x14ac:dyDescent="0.25">
      <c r="A27" s="10" t="s">
        <v>92</v>
      </c>
      <c r="B27" s="18" t="s">
        <v>102</v>
      </c>
      <c r="C27" s="4" t="s">
        <v>0</v>
      </c>
      <c r="D27" s="19"/>
      <c r="E27" s="20"/>
      <c r="F27" s="20"/>
      <c r="G27" s="8">
        <v>1</v>
      </c>
      <c r="H27" s="4" t="s">
        <v>103</v>
      </c>
      <c r="I27" s="19"/>
      <c r="J27" s="19"/>
      <c r="K27" s="21"/>
      <c r="L27" s="21">
        <f>D27*K27</f>
        <v>0</v>
      </c>
      <c r="M27" s="21"/>
      <c r="N27" s="19"/>
      <c r="O27" s="19"/>
      <c r="P27" s="19"/>
      <c r="Q27" s="19"/>
      <c r="R27" s="19"/>
      <c r="S27" s="19"/>
      <c r="T27" s="19"/>
      <c r="U27" s="19"/>
      <c r="V27" s="19"/>
      <c r="W27" s="19"/>
      <c r="X27" s="19" t="s">
        <v>20</v>
      </c>
      <c r="Y27" s="19"/>
      <c r="Z27" s="4">
        <v>2000</v>
      </c>
      <c r="AA27" s="47">
        <v>0</v>
      </c>
      <c r="AB27" s="44">
        <f t="shared" si="1"/>
        <v>0</v>
      </c>
    </row>
    <row r="28" spans="1:28" s="34" customFormat="1" ht="29.25" x14ac:dyDescent="0.25">
      <c r="A28" s="10" t="s">
        <v>93</v>
      </c>
      <c r="B28" s="15" t="s">
        <v>107</v>
      </c>
      <c r="C28" s="4" t="s">
        <v>0</v>
      </c>
      <c r="D28" s="19"/>
      <c r="E28" s="20"/>
      <c r="F28" s="20"/>
      <c r="G28" s="8">
        <v>1</v>
      </c>
      <c r="H28" s="7" t="s">
        <v>109</v>
      </c>
      <c r="I28" s="19"/>
      <c r="J28" s="19"/>
      <c r="K28" s="21"/>
      <c r="L28" s="21"/>
      <c r="M28" s="21"/>
      <c r="N28" s="19"/>
      <c r="O28" s="19"/>
      <c r="P28" s="19"/>
      <c r="Q28" s="19"/>
      <c r="R28" s="19"/>
      <c r="S28" s="19"/>
      <c r="T28" s="19"/>
      <c r="U28" s="19"/>
      <c r="V28" s="19"/>
      <c r="W28" s="19"/>
      <c r="X28" s="19"/>
      <c r="Y28" s="19"/>
      <c r="Z28" s="4">
        <v>3000</v>
      </c>
      <c r="AA28" s="47">
        <v>0</v>
      </c>
      <c r="AB28" s="44">
        <f t="shared" si="1"/>
        <v>0</v>
      </c>
    </row>
    <row r="29" spans="1:28" s="34" customFormat="1" ht="29.25" x14ac:dyDescent="0.25">
      <c r="A29" s="10" t="s">
        <v>94</v>
      </c>
      <c r="B29" s="17" t="s">
        <v>64</v>
      </c>
      <c r="C29" s="26" t="s">
        <v>0</v>
      </c>
      <c r="D29" s="19"/>
      <c r="E29" s="20"/>
      <c r="F29" s="20"/>
      <c r="G29" s="8">
        <v>6</v>
      </c>
      <c r="H29" s="7" t="s">
        <v>108</v>
      </c>
      <c r="I29" s="19"/>
      <c r="J29" s="19"/>
      <c r="K29" s="21"/>
      <c r="L29" s="21"/>
      <c r="M29" s="21"/>
      <c r="N29" s="19"/>
      <c r="O29" s="19"/>
      <c r="P29" s="19"/>
      <c r="Q29" s="19"/>
      <c r="R29" s="19"/>
      <c r="S29" s="19"/>
      <c r="T29" s="19"/>
      <c r="U29" s="19"/>
      <c r="V29" s="19"/>
      <c r="W29" s="19"/>
      <c r="X29" s="19"/>
      <c r="Y29" s="36"/>
      <c r="Z29" s="4">
        <v>3000</v>
      </c>
      <c r="AA29" s="47">
        <v>0</v>
      </c>
      <c r="AB29" s="44">
        <f t="shared" si="1"/>
        <v>0</v>
      </c>
    </row>
    <row r="30" spans="1:28" ht="29.25" x14ac:dyDescent="0.25">
      <c r="A30" s="10" t="s">
        <v>95</v>
      </c>
      <c r="B30" s="15" t="s">
        <v>60</v>
      </c>
      <c r="C30" s="4" t="s">
        <v>0</v>
      </c>
      <c r="D30" s="19"/>
      <c r="E30" s="20"/>
      <c r="F30" s="20"/>
      <c r="G30" s="8">
        <v>18</v>
      </c>
      <c r="H30" s="7" t="s">
        <v>110</v>
      </c>
      <c r="I30" s="19"/>
      <c r="J30" s="19"/>
      <c r="K30" s="21"/>
      <c r="L30" s="21"/>
      <c r="M30" s="21"/>
      <c r="N30" s="19"/>
      <c r="O30" s="19"/>
      <c r="P30" s="19"/>
      <c r="Q30" s="19"/>
      <c r="R30" s="19"/>
      <c r="S30" s="19"/>
      <c r="T30" s="19"/>
      <c r="U30" s="19"/>
      <c r="V30" s="19"/>
      <c r="W30" s="19"/>
      <c r="X30" s="19"/>
      <c r="Y30" s="19"/>
      <c r="Z30" s="4">
        <v>1500</v>
      </c>
      <c r="AA30" s="47">
        <v>0</v>
      </c>
      <c r="AB30" s="44">
        <f t="shared" si="1"/>
        <v>0</v>
      </c>
    </row>
    <row r="31" spans="1:28" ht="29.25" x14ac:dyDescent="0.25">
      <c r="A31" s="10" t="s">
        <v>96</v>
      </c>
      <c r="B31" s="15" t="s">
        <v>61</v>
      </c>
      <c r="C31" s="4" t="s">
        <v>0</v>
      </c>
      <c r="D31" s="19"/>
      <c r="E31" s="20"/>
      <c r="F31" s="20"/>
      <c r="G31" s="8">
        <v>2</v>
      </c>
      <c r="H31" s="7" t="s">
        <v>42</v>
      </c>
      <c r="I31" s="19"/>
      <c r="J31" s="19"/>
      <c r="K31" s="21"/>
      <c r="L31" s="21"/>
      <c r="M31" s="21"/>
      <c r="N31" s="19"/>
      <c r="O31" s="19"/>
      <c r="P31" s="19"/>
      <c r="Q31" s="19"/>
      <c r="R31" s="19"/>
      <c r="S31" s="19"/>
      <c r="T31" s="19"/>
      <c r="U31" s="19"/>
      <c r="V31" s="19"/>
      <c r="W31" s="19"/>
      <c r="X31" s="19"/>
      <c r="Y31" s="19"/>
      <c r="Z31" s="4">
        <v>5500</v>
      </c>
      <c r="AA31" s="47">
        <v>0</v>
      </c>
      <c r="AB31" s="44">
        <f t="shared" si="1"/>
        <v>0</v>
      </c>
    </row>
    <row r="32" spans="1:28" ht="72" x14ac:dyDescent="0.25">
      <c r="A32" s="10" t="s">
        <v>97</v>
      </c>
      <c r="B32" s="18" t="s">
        <v>62</v>
      </c>
      <c r="C32" s="4" t="s">
        <v>0</v>
      </c>
      <c r="D32" s="19"/>
      <c r="E32" s="20"/>
      <c r="F32" s="20"/>
      <c r="G32" s="8">
        <v>4</v>
      </c>
      <c r="H32" s="7" t="s">
        <v>43</v>
      </c>
      <c r="I32" s="19"/>
      <c r="J32" s="19"/>
      <c r="K32" s="21"/>
      <c r="L32" s="21"/>
      <c r="M32" s="21"/>
      <c r="N32" s="19"/>
      <c r="O32" s="19"/>
      <c r="P32" s="19"/>
      <c r="Q32" s="19"/>
      <c r="R32" s="19"/>
      <c r="S32" s="19"/>
      <c r="T32" s="19"/>
      <c r="U32" s="19"/>
      <c r="V32" s="19"/>
      <c r="W32" s="19"/>
      <c r="X32" s="19"/>
      <c r="Y32" s="19"/>
      <c r="Z32" s="4">
        <v>4300</v>
      </c>
      <c r="AA32" s="47">
        <v>0</v>
      </c>
      <c r="AB32" s="44">
        <f t="shared" si="1"/>
        <v>0</v>
      </c>
    </row>
    <row r="33" spans="1:28" ht="20.100000000000001" customHeight="1" x14ac:dyDescent="0.25">
      <c r="A33" s="52" t="s">
        <v>98</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4"/>
      <c r="AB33" s="44">
        <f>SUM(AB11:AB32)</f>
        <v>0</v>
      </c>
    </row>
    <row r="34" spans="1:28" ht="20.100000000000001" customHeight="1" x14ac:dyDescent="0.25">
      <c r="A34" s="52" t="s">
        <v>99</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4"/>
      <c r="AB34" s="49">
        <f>AB33*0.25</f>
        <v>0</v>
      </c>
    </row>
    <row r="35" spans="1:28" ht="20.100000000000001" customHeight="1" x14ac:dyDescent="0.25">
      <c r="A35" s="52" t="s">
        <v>100</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4"/>
      <c r="AB35" s="49">
        <f>AB33+AB34</f>
        <v>0</v>
      </c>
    </row>
    <row r="36" spans="1:28" ht="20.100000000000001" customHeight="1" x14ac:dyDescent="0.25">
      <c r="A36" s="22"/>
      <c r="B36" s="35"/>
      <c r="C36" s="23"/>
      <c r="D36" s="23"/>
      <c r="E36" s="23"/>
      <c r="F36" s="23"/>
      <c r="G36" s="23"/>
      <c r="H36" s="23"/>
      <c r="I36" s="23"/>
      <c r="J36" s="23"/>
      <c r="K36" s="23"/>
      <c r="L36" s="23"/>
      <c r="M36" s="23"/>
      <c r="N36" s="23"/>
      <c r="O36" s="23"/>
      <c r="P36" s="23"/>
      <c r="Q36" s="23"/>
      <c r="R36" s="23"/>
      <c r="S36" s="23"/>
      <c r="T36" s="23"/>
      <c r="U36" s="23"/>
      <c r="V36" s="23"/>
      <c r="W36" s="23"/>
      <c r="X36" s="23"/>
      <c r="Y36" s="23"/>
      <c r="Z36" s="5"/>
      <c r="AA36" s="5"/>
      <c r="AB36" s="5"/>
    </row>
    <row r="37" spans="1:28" s="38" customFormat="1" ht="20.100000000000001" customHeight="1" x14ac:dyDescent="0.25">
      <c r="A37" s="22"/>
      <c r="B37" s="35"/>
      <c r="C37" s="23"/>
      <c r="D37" s="23"/>
      <c r="E37" s="23"/>
      <c r="F37" s="23"/>
      <c r="G37" s="23"/>
      <c r="H37" s="23"/>
      <c r="I37" s="23"/>
      <c r="J37" s="23"/>
      <c r="K37" s="23"/>
      <c r="L37" s="23"/>
      <c r="M37" s="23"/>
      <c r="N37" s="23"/>
      <c r="O37" s="23"/>
      <c r="P37" s="23"/>
      <c r="Q37" s="23"/>
      <c r="R37" s="23"/>
      <c r="S37" s="23"/>
      <c r="T37" s="23"/>
      <c r="U37" s="23"/>
      <c r="V37" s="23"/>
      <c r="W37" s="23"/>
      <c r="X37" s="23"/>
      <c r="Y37" s="23"/>
      <c r="Z37" s="5"/>
      <c r="AA37" s="5"/>
      <c r="AB37" s="5"/>
    </row>
    <row r="38" spans="1:28" s="38" customFormat="1" ht="20.100000000000001" customHeight="1" x14ac:dyDescent="0.25">
      <c r="A38" s="22"/>
      <c r="B38" s="35"/>
      <c r="C38" s="23"/>
      <c r="D38" s="23"/>
      <c r="E38" s="23"/>
      <c r="F38" s="23"/>
      <c r="G38" s="23"/>
      <c r="H38" s="23"/>
      <c r="I38" s="23"/>
      <c r="J38" s="23"/>
      <c r="K38" s="23"/>
      <c r="L38" s="23"/>
      <c r="M38" s="23"/>
      <c r="N38" s="23"/>
      <c r="O38" s="23"/>
      <c r="P38" s="23"/>
      <c r="Q38" s="23"/>
      <c r="R38" s="23"/>
      <c r="S38" s="23"/>
      <c r="T38" s="23"/>
      <c r="U38" s="23"/>
      <c r="V38" s="23"/>
      <c r="W38" s="23"/>
      <c r="X38" s="23"/>
      <c r="Y38" s="23"/>
      <c r="Z38" s="5"/>
      <c r="AA38" s="5"/>
      <c r="AB38" s="5"/>
    </row>
    <row r="39" spans="1:28" ht="20.100000000000001" customHeight="1" x14ac:dyDescent="0.25">
      <c r="A39" s="22"/>
      <c r="B39" s="35"/>
      <c r="C39" s="23"/>
      <c r="D39" s="23"/>
      <c r="E39" s="23"/>
      <c r="F39" s="23"/>
      <c r="G39" s="23"/>
      <c r="H39" s="24"/>
      <c r="I39" s="22"/>
      <c r="J39" s="22"/>
      <c r="K39" s="22"/>
      <c r="L39" s="22"/>
      <c r="M39" s="22"/>
      <c r="N39" s="22"/>
      <c r="O39" s="22"/>
      <c r="P39" s="22"/>
      <c r="Q39" s="22"/>
      <c r="R39" s="22"/>
      <c r="S39" s="22"/>
      <c r="T39" s="22"/>
      <c r="U39" s="22"/>
      <c r="V39" s="22"/>
      <c r="W39" s="22"/>
      <c r="X39" s="22"/>
      <c r="Y39" s="22"/>
      <c r="AB39" s="33"/>
    </row>
    <row r="40" spans="1:28" ht="20.100000000000001" customHeight="1" x14ac:dyDescent="0.25">
      <c r="A40" s="59" t="s">
        <v>46</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row>
    <row r="41" spans="1:28" ht="20.100000000000001" customHeight="1" x14ac:dyDescent="0.25">
      <c r="A41" s="22"/>
      <c r="B41" s="22"/>
      <c r="C41" s="22"/>
      <c r="D41" s="22"/>
      <c r="E41" s="22"/>
      <c r="F41" s="22"/>
      <c r="G41" s="22"/>
      <c r="H41" s="25"/>
      <c r="I41" s="22"/>
      <c r="J41" s="22"/>
      <c r="K41" s="22"/>
      <c r="L41" s="22"/>
      <c r="M41" s="22"/>
      <c r="N41" s="22"/>
      <c r="O41" s="22"/>
      <c r="P41" s="22"/>
      <c r="Q41" s="22"/>
      <c r="R41" s="22"/>
      <c r="S41" s="22"/>
      <c r="T41" s="22"/>
      <c r="U41" s="22"/>
      <c r="V41" s="22"/>
      <c r="W41" s="22"/>
      <c r="X41" s="22"/>
      <c r="Y41" s="22"/>
    </row>
    <row r="42" spans="1:28" ht="60" x14ac:dyDescent="0.25">
      <c r="A42" s="27" t="s">
        <v>75</v>
      </c>
      <c r="B42" s="30" t="s">
        <v>123</v>
      </c>
      <c r="C42" s="27" t="s">
        <v>1</v>
      </c>
      <c r="D42" s="27" t="s">
        <v>2</v>
      </c>
      <c r="E42" s="27" t="s">
        <v>24</v>
      </c>
      <c r="F42" s="27" t="s">
        <v>31</v>
      </c>
      <c r="G42" s="27" t="s">
        <v>116</v>
      </c>
      <c r="H42" s="27" t="s">
        <v>122</v>
      </c>
      <c r="I42" s="30"/>
      <c r="J42" s="30" t="s">
        <v>22</v>
      </c>
      <c r="K42" s="30"/>
      <c r="L42" s="30" t="s">
        <v>21</v>
      </c>
      <c r="M42" s="30"/>
      <c r="N42" s="30" t="s">
        <v>5</v>
      </c>
      <c r="O42" s="31"/>
      <c r="P42" s="27" t="s">
        <v>6</v>
      </c>
      <c r="Q42" s="27"/>
      <c r="R42" s="30" t="s">
        <v>8</v>
      </c>
      <c r="S42" s="30"/>
      <c r="T42" s="27" t="s">
        <v>9</v>
      </c>
      <c r="U42" s="27"/>
      <c r="V42" s="27" t="s">
        <v>10</v>
      </c>
      <c r="W42" s="30"/>
      <c r="X42" s="27" t="s">
        <v>11</v>
      </c>
      <c r="Y42" s="27"/>
      <c r="Z42" s="27" t="s">
        <v>73</v>
      </c>
      <c r="AA42" s="27" t="s">
        <v>68</v>
      </c>
      <c r="AB42" s="27" t="s">
        <v>119</v>
      </c>
    </row>
    <row r="43" spans="1:28" s="5" customFormat="1" ht="20.100000000000001" customHeight="1" x14ac:dyDescent="0.25">
      <c r="A43" s="10" t="s">
        <v>76</v>
      </c>
      <c r="B43" s="14" t="s">
        <v>63</v>
      </c>
      <c r="C43" s="26" t="s">
        <v>0</v>
      </c>
      <c r="D43" s="4"/>
      <c r="E43" s="4"/>
      <c r="F43" s="4"/>
      <c r="G43" s="8">
        <v>6</v>
      </c>
      <c r="H43" s="4" t="s">
        <v>36</v>
      </c>
      <c r="I43" s="23"/>
      <c r="J43" s="23"/>
      <c r="K43" s="23"/>
      <c r="L43" s="23"/>
      <c r="M43" s="23"/>
      <c r="N43" s="23"/>
      <c r="O43" s="23"/>
      <c r="P43" s="23"/>
      <c r="Q43" s="23"/>
      <c r="R43" s="23"/>
      <c r="S43" s="23"/>
      <c r="T43" s="23"/>
      <c r="U43" s="23"/>
      <c r="V43" s="23"/>
      <c r="W43" s="23"/>
      <c r="X43" s="23"/>
      <c r="Y43" s="23"/>
      <c r="Z43" s="4">
        <v>14600</v>
      </c>
      <c r="AA43" s="43">
        <v>0</v>
      </c>
      <c r="AB43" s="48">
        <f>G43*AA43</f>
        <v>0</v>
      </c>
    </row>
    <row r="44" spans="1:28" ht="29.25" x14ac:dyDescent="0.25">
      <c r="A44" s="10" t="s">
        <v>77</v>
      </c>
      <c r="B44" s="15" t="s">
        <v>65</v>
      </c>
      <c r="C44" s="4" t="s">
        <v>0</v>
      </c>
      <c r="D44" s="4">
        <v>4</v>
      </c>
      <c r="E44" s="4">
        <f>N44+P44+R44+T44+V44+X44</f>
        <v>0</v>
      </c>
      <c r="F44" s="4">
        <v>1</v>
      </c>
      <c r="G44" s="8">
        <v>1</v>
      </c>
      <c r="H44" s="7" t="s">
        <v>101</v>
      </c>
      <c r="I44" s="23"/>
      <c r="J44" s="23"/>
      <c r="K44" s="23"/>
      <c r="L44" s="23"/>
      <c r="M44" s="23"/>
      <c r="N44" s="23"/>
      <c r="O44" s="23"/>
      <c r="P44" s="23"/>
      <c r="Q44" s="23"/>
      <c r="R44" s="23"/>
      <c r="S44" s="23"/>
      <c r="T44" s="23"/>
      <c r="U44" s="23"/>
      <c r="V44" s="23"/>
      <c r="W44" s="23"/>
      <c r="X44" s="23"/>
      <c r="Y44" s="23"/>
      <c r="Z44" s="4">
        <v>2200</v>
      </c>
      <c r="AA44" s="47">
        <v>0</v>
      </c>
      <c r="AB44" s="48">
        <f t="shared" ref="AB44:AB47" si="2">G44*AA44</f>
        <v>0</v>
      </c>
    </row>
    <row r="45" spans="1:28" s="34" customFormat="1" ht="29.25" x14ac:dyDescent="0.25">
      <c r="A45" s="10" t="s">
        <v>78</v>
      </c>
      <c r="B45" s="15" t="s">
        <v>104</v>
      </c>
      <c r="C45" s="4" t="s">
        <v>0</v>
      </c>
      <c r="D45" s="4"/>
      <c r="E45" s="4"/>
      <c r="F45" s="4"/>
      <c r="G45" s="8">
        <v>3</v>
      </c>
      <c r="H45" s="7" t="s">
        <v>113</v>
      </c>
      <c r="I45" s="23"/>
      <c r="J45" s="23"/>
      <c r="K45" s="23"/>
      <c r="L45" s="23"/>
      <c r="M45" s="23"/>
      <c r="N45" s="23"/>
      <c r="O45" s="23"/>
      <c r="P45" s="23"/>
      <c r="Q45" s="23"/>
      <c r="R45" s="23"/>
      <c r="S45" s="23"/>
      <c r="T45" s="23"/>
      <c r="U45" s="23"/>
      <c r="V45" s="23"/>
      <c r="W45" s="23"/>
      <c r="X45" s="23"/>
      <c r="Y45" s="23"/>
      <c r="Z45" s="4">
        <v>2600</v>
      </c>
      <c r="AA45" s="47">
        <v>0</v>
      </c>
      <c r="AB45" s="48">
        <f t="shared" si="2"/>
        <v>0</v>
      </c>
    </row>
    <row r="46" spans="1:28" ht="29.25" x14ac:dyDescent="0.25">
      <c r="A46" s="10" t="s">
        <v>79</v>
      </c>
      <c r="B46" s="18" t="s">
        <v>66</v>
      </c>
      <c r="C46" s="4" t="s">
        <v>0</v>
      </c>
      <c r="D46" s="4"/>
      <c r="E46" s="4"/>
      <c r="F46" s="4"/>
      <c r="G46" s="8">
        <v>1</v>
      </c>
      <c r="H46" s="4" t="s">
        <v>4</v>
      </c>
      <c r="I46" s="23"/>
      <c r="J46" s="23"/>
      <c r="K46" s="23"/>
      <c r="L46" s="23"/>
      <c r="M46" s="23"/>
      <c r="N46" s="23"/>
      <c r="O46" s="23"/>
      <c r="P46" s="23"/>
      <c r="Q46" s="23"/>
      <c r="R46" s="23"/>
      <c r="S46" s="23"/>
      <c r="T46" s="23"/>
      <c r="U46" s="23"/>
      <c r="V46" s="23"/>
      <c r="W46" s="23"/>
      <c r="X46" s="23"/>
      <c r="Y46" s="23"/>
      <c r="Z46" s="4">
        <v>1600</v>
      </c>
      <c r="AA46" s="47">
        <v>0</v>
      </c>
      <c r="AB46" s="48">
        <f t="shared" si="2"/>
        <v>0</v>
      </c>
    </row>
    <row r="47" spans="1:28" ht="43.5" x14ac:dyDescent="0.25">
      <c r="A47" s="10" t="s">
        <v>80</v>
      </c>
      <c r="B47" s="18" t="s">
        <v>67</v>
      </c>
      <c r="C47" s="4" t="s">
        <v>0</v>
      </c>
      <c r="D47" s="4"/>
      <c r="E47" s="4"/>
      <c r="F47" s="4"/>
      <c r="G47" s="8">
        <v>3</v>
      </c>
      <c r="H47" s="7" t="s">
        <v>44</v>
      </c>
      <c r="I47" s="23"/>
      <c r="J47" s="23"/>
      <c r="K47" s="23"/>
      <c r="L47" s="23"/>
      <c r="M47" s="23"/>
      <c r="N47" s="23"/>
      <c r="O47" s="23"/>
      <c r="P47" s="23"/>
      <c r="Q47" s="23"/>
      <c r="R47" s="23"/>
      <c r="S47" s="23"/>
      <c r="T47" s="23"/>
      <c r="U47" s="23"/>
      <c r="V47" s="23"/>
      <c r="W47" s="23"/>
      <c r="X47" s="23"/>
      <c r="Y47" s="23"/>
      <c r="Z47" s="4">
        <v>1800</v>
      </c>
      <c r="AA47" s="47">
        <v>0</v>
      </c>
      <c r="AB47" s="48">
        <f t="shared" si="2"/>
        <v>0</v>
      </c>
    </row>
    <row r="48" spans="1:28" ht="20.100000000000001" customHeight="1" x14ac:dyDescent="0.25">
      <c r="A48" s="52" t="s">
        <v>98</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4"/>
      <c r="AB48" s="50">
        <f>SUM(AB43:AB47)</f>
        <v>0</v>
      </c>
    </row>
    <row r="49" spans="1:28" ht="20.100000000000001" customHeight="1" x14ac:dyDescent="0.25">
      <c r="A49" s="52" t="s">
        <v>99</v>
      </c>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4"/>
      <c r="AB49" s="50">
        <f>AB48*0.25</f>
        <v>0</v>
      </c>
    </row>
    <row r="50" spans="1:28" ht="20.100000000000001" customHeight="1" x14ac:dyDescent="0.25">
      <c r="A50" s="52" t="s">
        <v>100</v>
      </c>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4"/>
      <c r="AB50" s="51">
        <f>AB48+AB49</f>
        <v>0</v>
      </c>
    </row>
    <row r="52" spans="1:28" ht="22.5" customHeight="1" x14ac:dyDescent="0.25">
      <c r="B52" s="60" t="s">
        <v>117</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row>
    <row r="53" spans="1:28" s="40" customFormat="1" ht="22.5" customHeight="1" x14ac:dyDescent="0.25"/>
    <row r="54" spans="1:28" ht="36.75" customHeight="1" x14ac:dyDescent="0.25">
      <c r="B54" s="60" t="s">
        <v>121</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row>
    <row r="55" spans="1:28" s="38" customFormat="1" ht="20.25" customHeight="1"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row>
    <row r="56" spans="1:28" s="38" customFormat="1" ht="20.25" customHeight="1"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row>
    <row r="57" spans="1:28" s="38" customFormat="1" ht="20.25" customHeight="1"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row>
    <row r="60" spans="1:28" x14ac:dyDescent="0.25">
      <c r="H60" s="29" t="s">
        <v>70</v>
      </c>
      <c r="Z60" s="58" t="s">
        <v>71</v>
      </c>
      <c r="AA60" s="58"/>
      <c r="AB60" s="58"/>
    </row>
    <row r="61" spans="1:28" x14ac:dyDescent="0.25">
      <c r="Z61" s="58" t="s">
        <v>72</v>
      </c>
      <c r="AA61" s="58"/>
      <c r="AB61" s="58"/>
    </row>
  </sheetData>
  <mergeCells count="16">
    <mergeCell ref="Z60:AB60"/>
    <mergeCell ref="Z61:AB61"/>
    <mergeCell ref="A35:AA35"/>
    <mergeCell ref="A40:AB40"/>
    <mergeCell ref="A48:AA48"/>
    <mergeCell ref="A49:AA49"/>
    <mergeCell ref="A50:AA50"/>
    <mergeCell ref="B54:AB54"/>
    <mergeCell ref="B52:AB52"/>
    <mergeCell ref="A34:AA34"/>
    <mergeCell ref="A1:B1"/>
    <mergeCell ref="A2:B2"/>
    <mergeCell ref="A3:B3"/>
    <mergeCell ref="A7:AB7"/>
    <mergeCell ref="A33:AA33"/>
    <mergeCell ref="A9:AB9"/>
  </mergeCell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2025-2026 ZAVOD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2025-07-04T07:37:51Z</dcterms:modified>
</cp:coreProperties>
</file>