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G96" i="1" s="1"/>
  <c r="F95" i="1"/>
  <c r="E88" i="1"/>
  <c r="F88" i="1" s="1"/>
  <c r="E87" i="1"/>
  <c r="F87" i="1" s="1"/>
  <c r="F89" i="1" l="1"/>
  <c r="F97" i="1"/>
  <c r="G95" i="1"/>
  <c r="G97" i="1" s="1"/>
  <c r="E89" i="1"/>
  <c r="F98" i="1" s="1"/>
  <c r="B105" i="1" s="1"/>
  <c r="F79" i="1"/>
  <c r="F78" i="1"/>
  <c r="G78" i="1" s="1"/>
  <c r="F75" i="1"/>
  <c r="G75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0" i="1"/>
  <c r="G40" i="1" s="1"/>
  <c r="F39" i="1"/>
  <c r="G39" i="1" s="1"/>
  <c r="F32" i="1"/>
  <c r="G32" i="1" s="1"/>
  <c r="G33" i="1" s="1"/>
  <c r="E26" i="1"/>
  <c r="F26" i="1" s="1"/>
  <c r="F27" i="1" s="1"/>
  <c r="G20" i="1"/>
  <c r="H20" i="1" s="1"/>
  <c r="G19" i="1"/>
  <c r="H19" i="1" s="1"/>
  <c r="G18" i="1"/>
  <c r="F12" i="1"/>
  <c r="F11" i="1"/>
  <c r="G11" i="1" s="1"/>
  <c r="F10" i="1"/>
  <c r="G10" i="1" s="1"/>
  <c r="G98" i="1" l="1"/>
  <c r="C105" i="1" s="1"/>
  <c r="G21" i="1"/>
  <c r="G12" i="1"/>
  <c r="G13" i="1" s="1"/>
  <c r="F13" i="1"/>
  <c r="E27" i="1"/>
  <c r="F80" i="1"/>
  <c r="G79" i="1"/>
  <c r="G80" i="1" s="1"/>
  <c r="H18" i="1"/>
  <c r="H21" i="1" s="1"/>
  <c r="F33" i="1"/>
  <c r="F81" i="1" l="1"/>
  <c r="B104" i="1" s="1"/>
  <c r="B106" i="1" s="1"/>
  <c r="G81" i="1"/>
  <c r="C104" i="1" s="1"/>
  <c r="C106" i="1" s="1"/>
</calcChain>
</file>

<file path=xl/sharedStrings.xml><?xml version="1.0" encoding="utf-8"?>
<sst xmlns="http://schemas.openxmlformats.org/spreadsheetml/2006/main" count="214" uniqueCount="100">
  <si>
    <t>1. Priključne pristojbe za govorne usluge</t>
  </si>
  <si>
    <t>USLUGA</t>
  </si>
  <si>
    <t>Jed. mjere</t>
  </si>
  <si>
    <t>Broj priključaka</t>
  </si>
  <si>
    <t>Broj kanala/količina</t>
  </si>
  <si>
    <t>Jedinična cijena bez PDV-a (kn)</t>
  </si>
  <si>
    <t>Ukupna cijena (bez PDV-a)</t>
  </si>
  <si>
    <t>Ukupna cijena (s PDV-om)</t>
  </si>
  <si>
    <t>a</t>
  </si>
  <si>
    <t>b</t>
  </si>
  <si>
    <t>c</t>
  </si>
  <si>
    <t>d=b*c</t>
  </si>
  <si>
    <t>e</t>
  </si>
  <si>
    <t>ISDN PRA</t>
  </si>
  <si>
    <t>kanal/linija</t>
  </si>
  <si>
    <t>Prolazno biranje - DDI</t>
  </si>
  <si>
    <t>broj</t>
  </si>
  <si>
    <t>UKUPNO 1.:</t>
  </si>
  <si>
    <t>2. Mjesečne naknade za govorne usluge</t>
  </si>
  <si>
    <t>Jed. Mjere</t>
  </si>
  <si>
    <t xml:space="preserve">Broj kanala/količina </t>
  </si>
  <si>
    <t>Broj mjeseci</t>
  </si>
  <si>
    <t>Jedinična cijena bez PDV-a(kn)</t>
  </si>
  <si>
    <t xml:space="preserve">c </t>
  </si>
  <si>
    <t>d</t>
  </si>
  <si>
    <t>e=b*c*d</t>
  </si>
  <si>
    <t>f</t>
  </si>
  <si>
    <t>UKUPNO 2.:</t>
  </si>
  <si>
    <t xml:space="preserve">3. Priključna pristojba za 0800 usluge </t>
  </si>
  <si>
    <t>c=a*b</t>
  </si>
  <si>
    <t>priključak</t>
  </si>
  <si>
    <t>UKUPNO 3.:</t>
  </si>
  <si>
    <t>4. Mjesečna naknada za 0800 usluge</t>
  </si>
  <si>
    <t xml:space="preserve">b </t>
  </si>
  <si>
    <t>d=a*b*c</t>
  </si>
  <si>
    <t>UKUPNO 4.:</t>
  </si>
  <si>
    <t>5. Usluge poziva</t>
  </si>
  <si>
    <t>Mjesečna količina</t>
  </si>
  <si>
    <t>Ukupno (bez PDV-a)</t>
  </si>
  <si>
    <t>Ukupno (sa PDV-om)</t>
  </si>
  <si>
    <t>Govorni servis - nacionalni promet</t>
  </si>
  <si>
    <t>Pozivi prema fiksnim mrežama</t>
  </si>
  <si>
    <t>Pozivi prema mobilnim mrežama</t>
  </si>
  <si>
    <t>Govorni servis - međunarodni promet</t>
  </si>
  <si>
    <t>Pozivi prema fiksnim međunarodnim mrežama</t>
  </si>
  <si>
    <t>Austrija</t>
  </si>
  <si>
    <t>Njemačka</t>
  </si>
  <si>
    <t>BiH</t>
  </si>
  <si>
    <t>Italija</t>
  </si>
  <si>
    <t>Mađarska</t>
  </si>
  <si>
    <t>Slovenija</t>
  </si>
  <si>
    <t>Srbija</t>
  </si>
  <si>
    <t>Češka</t>
  </si>
  <si>
    <t>Rumunjska</t>
  </si>
  <si>
    <t>Francuska</t>
  </si>
  <si>
    <t>Velika Britanija</t>
  </si>
  <si>
    <t>Nizozemska</t>
  </si>
  <si>
    <t>USA</t>
  </si>
  <si>
    <t>Kina</t>
  </si>
  <si>
    <t>Rusija</t>
  </si>
  <si>
    <t>Pozivi prema mobilnim međunarodnim  mrežama</t>
  </si>
  <si>
    <t>Uspostava poziva</t>
  </si>
  <si>
    <t>Uspostave poziva</t>
  </si>
  <si>
    <t>količina poziva</t>
  </si>
  <si>
    <t xml:space="preserve"> 0800 - usluge poziva </t>
  </si>
  <si>
    <t xml:space="preserve"> Govorni servis - nacionalni promet</t>
  </si>
  <si>
    <t>Pozivi iz nacionalnih fiksnih mreža</t>
  </si>
  <si>
    <t>Pozivi iz nacionalnih mobilnih mreža</t>
  </si>
  <si>
    <t>UKUPNO 5.:</t>
  </si>
  <si>
    <t xml:space="preserve"> SVEUKUPNO ZA GOVORNE USLUGE (1.+2.+3+4+5.):</t>
  </si>
  <si>
    <t>0800 (šesteroznamenkasti)</t>
  </si>
  <si>
    <t>Kapacitet</t>
  </si>
  <si>
    <t>Ukupna cijena (sa PDV-om)</t>
  </si>
  <si>
    <t>e = a *  b * c</t>
  </si>
  <si>
    <t>Pristup Internetu s neograničenim prometom</t>
  </si>
  <si>
    <t>UKUPNO 7.:</t>
  </si>
  <si>
    <t>SVEUKUPNO ZA USLUGE PRISTUPA INTERNETU (6.+7.):</t>
  </si>
  <si>
    <t>c = a * b</t>
  </si>
  <si>
    <t>UKUPNO 6.:</t>
  </si>
  <si>
    <t>6. priključna pristojba za usluge pristupa Internetu</t>
  </si>
  <si>
    <t>7. mjesečna naknada za usluge pristupa Internetu</t>
  </si>
  <si>
    <t>Usluge</t>
  </si>
  <si>
    <t>1.Sveukupno za govorne usluge</t>
  </si>
  <si>
    <t>2. Sveukupno za usluge pristupa Internetu</t>
  </si>
  <si>
    <t>Rekapitualcija</t>
  </si>
  <si>
    <t>SVEUKUPNO  (1.+2.+3.+4.+5.+6.+7.):</t>
  </si>
  <si>
    <t>ZAVOD ZA JAVNO ZDRAVSTVO</t>
  </si>
  <si>
    <t>KOPRIVNIČKO-KRIŽEVAČKE ŽUPANIJE</t>
  </si>
  <si>
    <t>TROŠKOVNIK</t>
  </si>
  <si>
    <t>Trg Tomislava dr. Bardeka 10/10, Koprivnica</t>
  </si>
  <si>
    <t>Ime i prezime:</t>
  </si>
  <si>
    <t>Potpis:</t>
  </si>
  <si>
    <t>Cijena za 12 mjeseca bez PDV-a</t>
  </si>
  <si>
    <t>Cijena za 12 mjeseca s PDV-om</t>
  </si>
  <si>
    <t>Prilog 5.</t>
  </si>
  <si>
    <t>U ___________________ , _____________ 2022.</t>
  </si>
  <si>
    <t>Virtualna centrala</t>
  </si>
  <si>
    <t>min</t>
  </si>
  <si>
    <t>150 Mbits / 20 Mbits</t>
  </si>
  <si>
    <t>75 Mbits / 10 Mbits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</si>
</sst>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&quot;kn&quot;"/>
    <numFmt numFmtId="165" formatCode="#,##0.00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fornian FB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rgb="FF00008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 style="thick">
        <color theme="1"/>
      </left>
      <right style="thin">
        <color theme="1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1"/>
      </left>
      <right style="thin">
        <color theme="1"/>
      </right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theme="1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theme="1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ck">
        <color theme="1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1"/>
      </left>
      <right style="medium">
        <color theme="8" tint="-0.499984740745262"/>
      </right>
      <top style="medium">
        <color theme="8" tint="-0.499984740745262"/>
      </top>
      <bottom style="thin">
        <color theme="1"/>
      </bottom>
      <diagonal/>
    </border>
    <border>
      <left style="thick">
        <color theme="1"/>
      </left>
      <right style="medium">
        <color theme="8" tint="-0.499984740745262"/>
      </right>
      <top style="thin">
        <color theme="1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1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1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1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ck">
        <color indexed="64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theme="1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 style="medium">
        <color rgb="FF000080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rgb="FF000080"/>
      </left>
      <right/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rgb="FF000080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rgb="FF000080"/>
      </right>
      <top style="medium">
        <color theme="8" tint="-0.499984740745262"/>
      </top>
      <bottom/>
      <diagonal/>
    </border>
    <border>
      <left style="medium">
        <color rgb="FF000080"/>
      </left>
      <right style="medium">
        <color rgb="FF000080"/>
      </right>
      <top style="medium">
        <color theme="8" tint="-0.499984740745262"/>
      </top>
      <bottom/>
      <diagonal/>
    </border>
    <border>
      <left style="medium">
        <color rgb="FF000080"/>
      </left>
      <right style="medium">
        <color rgb="FF000080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rgb="FF000080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rgb="FF000080"/>
      </right>
      <top style="medium">
        <color theme="8" tint="-0.499984740745262"/>
      </top>
      <bottom/>
      <diagonal/>
    </border>
    <border>
      <left/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/>
      <right/>
      <top style="medium">
        <color rgb="FF000080"/>
      </top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theme="8" tint="-0.499984740745262"/>
      </top>
      <bottom style="medium">
        <color rgb="FF000080"/>
      </bottom>
      <diagonal/>
    </border>
    <border>
      <left style="medium">
        <color theme="8" tint="-0.499984740745262"/>
      </left>
      <right style="medium">
        <color rgb="FF000080"/>
      </right>
      <top style="medium">
        <color theme="8" tint="-0.499984740745262"/>
      </top>
      <bottom style="medium">
        <color rgb="FF000080"/>
      </bottom>
      <diagonal/>
    </border>
    <border>
      <left style="medium">
        <color theme="8" tint="-0.499984740745262"/>
      </left>
      <right/>
      <top style="medium">
        <color rgb="FF000080"/>
      </top>
      <bottom style="medium">
        <color rgb="FF000080"/>
      </bottom>
      <diagonal/>
    </border>
    <border>
      <left style="medium">
        <color theme="8" tint="-0.499984740745262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rgb="FF000080"/>
      </top>
      <bottom style="medium">
        <color rgb="FF00008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0" fillId="0" borderId="15" xfId="0" applyBorder="1"/>
    <xf numFmtId="0" fontId="2" fillId="0" borderId="0" xfId="0" applyFont="1"/>
    <xf numFmtId="0" fontId="3" fillId="0" borderId="0" xfId="0" applyFont="1"/>
    <xf numFmtId="0" fontId="5" fillId="0" borderId="0" xfId="0" applyFont="1" applyAlignment="1" applyProtection="1">
      <alignment horizontal="left" indent="5"/>
      <protection hidden="1"/>
    </xf>
    <xf numFmtId="0" fontId="2" fillId="0" borderId="0" xfId="0" applyFont="1" applyProtection="1">
      <protection hidden="1"/>
    </xf>
    <xf numFmtId="0" fontId="5" fillId="0" borderId="3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Border="1" applyProtection="1">
      <protection hidden="1"/>
    </xf>
    <xf numFmtId="0" fontId="6" fillId="0" borderId="11" xfId="0" applyFont="1" applyBorder="1" applyAlignment="1" applyProtection="1">
      <alignment horizontal="center" vertical="top" wrapText="1"/>
      <protection hidden="1"/>
    </xf>
    <xf numFmtId="0" fontId="6" fillId="0" borderId="20" xfId="0" applyFont="1" applyBorder="1" applyAlignment="1" applyProtection="1">
      <alignment horizontal="center" vertical="top" wrapText="1"/>
      <protection hidden="1"/>
    </xf>
    <xf numFmtId="0" fontId="6" fillId="0" borderId="16" xfId="0" applyFont="1" applyBorder="1" applyAlignment="1" applyProtection="1">
      <alignment horizontal="center" vertical="top" wrapText="1"/>
      <protection hidden="1"/>
    </xf>
    <xf numFmtId="0" fontId="7" fillId="0" borderId="7" xfId="0" applyFont="1" applyBorder="1" applyAlignment="1" applyProtection="1">
      <alignment horizontal="left" vertical="top"/>
      <protection hidden="1"/>
    </xf>
    <xf numFmtId="0" fontId="7" fillId="0" borderId="11" xfId="0" applyFont="1" applyBorder="1" applyAlignment="1" applyProtection="1">
      <alignment horizontal="left" vertical="top"/>
      <protection hidden="1"/>
    </xf>
    <xf numFmtId="0" fontId="7" fillId="0" borderId="11" xfId="0" applyFont="1" applyBorder="1" applyAlignment="1" applyProtection="1">
      <alignment horizontal="center" vertical="top" wrapText="1"/>
      <protection hidden="1"/>
    </xf>
    <xf numFmtId="4" fontId="8" fillId="4" borderId="21" xfId="0" applyNumberFormat="1" applyFont="1" applyFill="1" applyBorder="1" applyAlignment="1" applyProtection="1">
      <alignment vertical="top"/>
      <protection locked="0"/>
    </xf>
    <xf numFmtId="164" fontId="8" fillId="0" borderId="20" xfId="0" applyNumberFormat="1" applyFont="1" applyBorder="1" applyAlignment="1" applyProtection="1">
      <alignment vertical="top"/>
      <protection hidden="1"/>
    </xf>
    <xf numFmtId="164" fontId="8" fillId="0" borderId="0" xfId="0" applyNumberFormat="1" applyFont="1" applyBorder="1" applyAlignment="1" applyProtection="1">
      <alignment vertical="top"/>
      <protection hidden="1"/>
    </xf>
    <xf numFmtId="0" fontId="7" fillId="0" borderId="6" xfId="0" applyFont="1" applyBorder="1" applyAlignment="1" applyProtection="1">
      <alignment horizontal="left" vertical="top"/>
      <protection hidden="1"/>
    </xf>
    <xf numFmtId="0" fontId="7" fillId="0" borderId="15" xfId="0" applyFont="1" applyBorder="1" applyAlignment="1" applyProtection="1">
      <alignment horizontal="center" vertical="top" wrapText="1"/>
      <protection hidden="1"/>
    </xf>
    <xf numFmtId="4" fontId="8" fillId="4" borderId="11" xfId="0" applyNumberFormat="1" applyFont="1" applyFill="1" applyBorder="1" applyAlignment="1" applyProtection="1">
      <alignment vertical="top"/>
      <protection locked="0"/>
    </xf>
    <xf numFmtId="164" fontId="8" fillId="0" borderId="11" xfId="0" applyNumberFormat="1" applyFont="1" applyBorder="1" applyAlignment="1" applyProtection="1">
      <alignment vertical="top"/>
      <protection hidden="1"/>
    </xf>
    <xf numFmtId="0" fontId="7" fillId="0" borderId="8" xfId="0" applyFont="1" applyBorder="1" applyAlignment="1" applyProtection="1">
      <alignment horizontal="left" vertical="top"/>
      <protection hidden="1"/>
    </xf>
    <xf numFmtId="0" fontId="7" fillId="0" borderId="12" xfId="0" applyFont="1" applyBorder="1" applyAlignment="1" applyProtection="1">
      <alignment horizontal="left" vertical="top"/>
      <protection hidden="1"/>
    </xf>
    <xf numFmtId="164" fontId="6" fillId="0" borderId="11" xfId="0" applyNumberFormat="1" applyFont="1" applyBorder="1" applyAlignment="1" applyProtection="1">
      <alignment horizontal="right" vertical="top"/>
      <protection hidden="1"/>
    </xf>
    <xf numFmtId="164" fontId="6" fillId="0" borderId="16" xfId="0" applyNumberFormat="1" applyFont="1" applyBorder="1" applyAlignment="1" applyProtection="1">
      <alignment horizontal="right" vertical="top"/>
      <protection hidden="1"/>
    </xf>
    <xf numFmtId="0" fontId="2" fillId="0" borderId="18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6" fillId="0" borderId="26" xfId="0" applyFont="1" applyBorder="1" applyAlignment="1" applyProtection="1">
      <alignment horizontal="center" vertical="top" wrapText="1"/>
      <protection hidden="1"/>
    </xf>
    <xf numFmtId="0" fontId="6" fillId="0" borderId="18" xfId="0" applyFont="1" applyBorder="1" applyAlignment="1" applyProtection="1">
      <alignment horizontal="center" vertical="top" wrapText="1"/>
      <protection hidden="1"/>
    </xf>
    <xf numFmtId="4" fontId="8" fillId="4" borderId="19" xfId="0" applyNumberFormat="1" applyFont="1" applyFill="1" applyBorder="1" applyAlignment="1" applyProtection="1">
      <alignment vertical="top"/>
      <protection locked="0"/>
    </xf>
    <xf numFmtId="164" fontId="8" fillId="0" borderId="25" xfId="0" applyNumberFormat="1" applyFont="1" applyBorder="1" applyAlignment="1" applyProtection="1">
      <alignment vertical="top"/>
      <protection hidden="1"/>
    </xf>
    <xf numFmtId="164" fontId="8" fillId="0" borderId="22" xfId="0" applyNumberFormat="1" applyFont="1" applyBorder="1" applyAlignment="1" applyProtection="1">
      <alignment vertical="top"/>
      <protection hidden="1"/>
    </xf>
    <xf numFmtId="164" fontId="6" fillId="0" borderId="22" xfId="0" applyNumberFormat="1" applyFont="1" applyBorder="1" applyAlignment="1" applyProtection="1">
      <alignment horizontal="right" vertical="top"/>
      <protection hidden="1"/>
    </xf>
    <xf numFmtId="0" fontId="6" fillId="0" borderId="0" xfId="0" applyFont="1" applyBorder="1" applyAlignment="1" applyProtection="1">
      <alignment horizontal="left" indent="5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3" borderId="16" xfId="0" applyFont="1" applyFill="1" applyBorder="1" applyAlignment="1" applyProtection="1">
      <alignment horizontal="center" vertical="top" wrapText="1"/>
      <protection hidden="1"/>
    </xf>
    <xf numFmtId="0" fontId="5" fillId="3" borderId="15" xfId="0" applyFont="1" applyFill="1" applyBorder="1" applyAlignment="1" applyProtection="1">
      <alignment horizontal="center" vertical="top" wrapText="1"/>
      <protection hidden="1"/>
    </xf>
    <xf numFmtId="0" fontId="5" fillId="3" borderId="28" xfId="0" applyFont="1" applyFill="1" applyBorder="1" applyAlignment="1" applyProtection="1">
      <alignment horizontal="center" vertical="top" wrapText="1"/>
      <protection hidden="1"/>
    </xf>
    <xf numFmtId="0" fontId="9" fillId="0" borderId="28" xfId="0" applyFont="1" applyBorder="1" applyAlignment="1" applyProtection="1">
      <alignment horizontal="center" vertical="top" wrapText="1"/>
      <protection hidden="1"/>
    </xf>
    <xf numFmtId="0" fontId="9" fillId="0" borderId="11" xfId="0" applyFont="1" applyBorder="1" applyAlignment="1" applyProtection="1">
      <alignment horizontal="center" vertical="top" wrapText="1"/>
      <protection hidden="1"/>
    </xf>
    <xf numFmtId="0" fontId="9" fillId="0" borderId="16" xfId="0" applyFont="1" applyBorder="1" applyAlignment="1" applyProtection="1">
      <alignment horizontal="center" vertical="top" wrapText="1"/>
      <protection hidden="1"/>
    </xf>
    <xf numFmtId="0" fontId="7" fillId="0" borderId="30" xfId="0" applyFont="1" applyBorder="1" applyAlignment="1" applyProtection="1">
      <alignment horizontal="left" vertical="top"/>
      <protection hidden="1"/>
    </xf>
    <xf numFmtId="0" fontId="7" fillId="0" borderId="11" xfId="0" applyFont="1" applyBorder="1" applyAlignment="1" applyProtection="1">
      <alignment horizontal="center" vertical="top"/>
      <protection hidden="1"/>
    </xf>
    <xf numFmtId="164" fontId="8" fillId="0" borderId="18" xfId="0" applyNumberFormat="1" applyFont="1" applyBorder="1" applyAlignment="1" applyProtection="1">
      <alignment vertical="top"/>
      <protection hidden="1"/>
    </xf>
    <xf numFmtId="164" fontId="8" fillId="0" borderId="28" xfId="0" applyNumberFormat="1" applyFont="1" applyBorder="1" applyAlignment="1" applyProtection="1">
      <alignment vertical="top"/>
      <protection hidden="1"/>
    </xf>
    <xf numFmtId="164" fontId="6" fillId="0" borderId="22" xfId="0" applyNumberFormat="1" applyFont="1" applyBorder="1" applyAlignment="1" applyProtection="1">
      <alignment horizontal="center" vertical="top"/>
      <protection hidden="1"/>
    </xf>
    <xf numFmtId="164" fontId="6" fillId="0" borderId="28" xfId="0" applyNumberFormat="1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protection hidden="1"/>
    </xf>
    <xf numFmtId="0" fontId="9" fillId="0" borderId="29" xfId="0" applyFont="1" applyBorder="1" applyAlignment="1" applyProtection="1">
      <alignment horizontal="center" vertical="top" wrapText="1"/>
      <protection hidden="1"/>
    </xf>
    <xf numFmtId="0" fontId="9" fillId="0" borderId="22" xfId="0" applyFont="1" applyBorder="1" applyAlignment="1" applyProtection="1">
      <alignment horizontal="center" vertical="top" wrapText="1"/>
      <protection hidden="1"/>
    </xf>
    <xf numFmtId="0" fontId="7" fillId="0" borderId="32" xfId="0" applyFont="1" applyBorder="1" applyAlignment="1" applyProtection="1">
      <alignment horizontal="center" vertical="top"/>
      <protection hidden="1"/>
    </xf>
    <xf numFmtId="164" fontId="6" fillId="0" borderId="16" xfId="0" applyNumberFormat="1" applyFont="1" applyBorder="1" applyAlignment="1" applyProtection="1">
      <alignment horizontal="center" vertical="top"/>
      <protection hidden="1"/>
    </xf>
    <xf numFmtId="164" fontId="6" fillId="0" borderId="11" xfId="0" applyNumberFormat="1" applyFont="1" applyBorder="1" applyAlignment="1" applyProtection="1">
      <alignment horizontal="center" vertical="top"/>
      <protection hidden="1"/>
    </xf>
    <xf numFmtId="0" fontId="5" fillId="3" borderId="11" xfId="0" applyFont="1" applyFill="1" applyBorder="1" applyAlignment="1" applyProtection="1">
      <alignment horizontal="center" vertical="top" wrapText="1"/>
      <protection hidden="1"/>
    </xf>
    <xf numFmtId="0" fontId="5" fillId="3" borderId="20" xfId="0" applyFont="1" applyFill="1" applyBorder="1" applyAlignment="1" applyProtection="1">
      <alignment horizontal="center" vertical="top" wrapText="1"/>
      <protection hidden="1"/>
    </xf>
    <xf numFmtId="0" fontId="6" fillId="0" borderId="19" xfId="0" applyFont="1" applyBorder="1" applyAlignment="1" applyProtection="1">
      <alignment horizontal="center" vertical="top" wrapText="1"/>
      <protection hidden="1"/>
    </xf>
    <xf numFmtId="0" fontId="7" fillId="0" borderId="1" xfId="0" applyFont="1" applyBorder="1" applyAlignment="1" applyProtection="1">
      <alignment horizontal="center" vertical="top" wrapText="1"/>
      <protection hidden="1"/>
    </xf>
    <xf numFmtId="0" fontId="7" fillId="0" borderId="28" xfId="0" applyFont="1" applyBorder="1" applyAlignment="1" applyProtection="1">
      <alignment horizontal="center" vertical="top"/>
      <protection hidden="1"/>
    </xf>
    <xf numFmtId="165" fontId="8" fillId="4" borderId="22" xfId="0" applyNumberFormat="1" applyFont="1" applyFill="1" applyBorder="1" applyAlignment="1" applyProtection="1">
      <alignment vertical="top"/>
      <protection locked="0"/>
    </xf>
    <xf numFmtId="164" fontId="8" fillId="0" borderId="12" xfId="0" applyNumberFormat="1" applyFont="1" applyBorder="1" applyAlignment="1" applyProtection="1">
      <alignment vertical="top"/>
      <protection hidden="1"/>
    </xf>
    <xf numFmtId="0" fontId="7" fillId="0" borderId="23" xfId="0" applyFont="1" applyBorder="1" applyAlignment="1" applyProtection="1">
      <alignment horizontal="center" vertical="top"/>
      <protection hidden="1"/>
    </xf>
    <xf numFmtId="164" fontId="8" fillId="0" borderId="21" xfId="0" applyNumberFormat="1" applyFont="1" applyBorder="1" applyAlignment="1" applyProtection="1">
      <alignment vertical="top"/>
      <protection hidden="1"/>
    </xf>
    <xf numFmtId="0" fontId="8" fillId="0" borderId="11" xfId="0" applyFont="1" applyBorder="1" applyAlignment="1" applyProtection="1">
      <alignment horizontal="center" vertical="top"/>
      <protection hidden="1"/>
    </xf>
    <xf numFmtId="165" fontId="8" fillId="4" borderId="11" xfId="0" applyNumberFormat="1" applyFont="1" applyFill="1" applyBorder="1" applyAlignment="1" applyProtection="1">
      <alignment vertical="top"/>
      <protection locked="0"/>
    </xf>
    <xf numFmtId="164" fontId="8" fillId="0" borderId="26" xfId="0" applyNumberFormat="1" applyFont="1" applyBorder="1" applyAlignment="1" applyProtection="1">
      <alignment vertical="top"/>
      <protection hidden="1"/>
    </xf>
    <xf numFmtId="165" fontId="8" fillId="4" borderId="47" xfId="0" applyNumberFormat="1" applyFont="1" applyFill="1" applyBorder="1" applyAlignment="1" applyProtection="1">
      <alignment vertical="top"/>
      <protection locked="0"/>
    </xf>
    <xf numFmtId="164" fontId="8" fillId="0" borderId="47" xfId="0" applyNumberFormat="1" applyFont="1" applyBorder="1" applyAlignment="1" applyProtection="1">
      <alignment vertical="top"/>
      <protection hidden="1"/>
    </xf>
    <xf numFmtId="164" fontId="8" fillId="0" borderId="48" xfId="0" applyNumberFormat="1" applyFont="1" applyBorder="1" applyAlignment="1" applyProtection="1">
      <alignment vertical="top"/>
      <protection hidden="1"/>
    </xf>
    <xf numFmtId="165" fontId="8" fillId="4" borderId="49" xfId="0" applyNumberFormat="1" applyFont="1" applyFill="1" applyBorder="1" applyAlignment="1" applyProtection="1">
      <alignment vertical="top"/>
      <protection locked="0"/>
    </xf>
    <xf numFmtId="164" fontId="8" fillId="0" borderId="49" xfId="0" applyNumberFormat="1" applyFont="1" applyBorder="1" applyAlignment="1" applyProtection="1">
      <alignment vertical="top"/>
      <protection hidden="1"/>
    </xf>
    <xf numFmtId="164" fontId="8" fillId="0" borderId="50" xfId="0" applyNumberFormat="1" applyFont="1" applyBorder="1" applyAlignment="1" applyProtection="1">
      <alignment vertical="top"/>
      <protection hidden="1"/>
    </xf>
    <xf numFmtId="165" fontId="8" fillId="4" borderId="12" xfId="0" applyNumberFormat="1" applyFont="1" applyFill="1" applyBorder="1" applyAlignment="1" applyProtection="1">
      <alignment vertical="top"/>
      <protection locked="0"/>
    </xf>
    <xf numFmtId="0" fontId="8" fillId="0" borderId="23" xfId="0" applyFont="1" applyBorder="1" applyAlignment="1" applyProtection="1">
      <alignment horizontal="center" vertical="top"/>
      <protection hidden="1"/>
    </xf>
    <xf numFmtId="0" fontId="8" fillId="0" borderId="21" xfId="0" applyFont="1" applyBorder="1" applyAlignment="1" applyProtection="1">
      <alignment horizontal="center" vertical="top"/>
      <protection hidden="1"/>
    </xf>
    <xf numFmtId="165" fontId="8" fillId="4" borderId="21" xfId="0" applyNumberFormat="1" applyFont="1" applyFill="1" applyBorder="1" applyAlignment="1" applyProtection="1">
      <alignment vertical="top"/>
      <protection locked="0"/>
    </xf>
    <xf numFmtId="0" fontId="8" fillId="0" borderId="19" xfId="0" applyFont="1" applyBorder="1" applyAlignment="1" applyProtection="1">
      <alignment horizontal="center" vertical="top" wrapText="1"/>
      <protection hidden="1"/>
    </xf>
    <xf numFmtId="4" fontId="8" fillId="4" borderId="16" xfId="0" applyNumberFormat="1" applyFont="1" applyFill="1" applyBorder="1" applyAlignment="1" applyProtection="1">
      <alignment vertical="top"/>
      <protection locked="0"/>
    </xf>
    <xf numFmtId="164" fontId="8" fillId="0" borderId="16" xfId="0" applyNumberFormat="1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horizontal="left" indent="5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top" wrapText="1"/>
      <protection hidden="1"/>
    </xf>
    <xf numFmtId="0" fontId="7" fillId="0" borderId="33" xfId="0" applyFont="1" applyBorder="1" applyAlignment="1" applyProtection="1">
      <alignment horizontal="left" vertical="top" wrapText="1"/>
      <protection hidden="1"/>
    </xf>
    <xf numFmtId="0" fontId="7" fillId="0" borderId="39" xfId="0" applyFont="1" applyBorder="1" applyAlignment="1" applyProtection="1">
      <alignment horizontal="justify" vertical="top"/>
      <protection hidden="1"/>
    </xf>
    <xf numFmtId="4" fontId="8" fillId="4" borderId="39" xfId="0" applyNumberFormat="1" applyFont="1" applyFill="1" applyBorder="1" applyAlignment="1" applyProtection="1">
      <alignment vertical="top"/>
      <protection locked="0"/>
    </xf>
    <xf numFmtId="0" fontId="7" fillId="0" borderId="34" xfId="0" applyFont="1" applyBorder="1" applyAlignment="1" applyProtection="1">
      <alignment horizontal="left" vertical="top" wrapText="1"/>
      <protection hidden="1"/>
    </xf>
    <xf numFmtId="0" fontId="7" fillId="0" borderId="41" xfId="0" applyFont="1" applyBorder="1" applyAlignment="1" applyProtection="1">
      <alignment horizontal="justify" vertical="top"/>
      <protection hidden="1"/>
    </xf>
    <xf numFmtId="164" fontId="6" fillId="0" borderId="42" xfId="0" applyNumberFormat="1" applyFont="1" applyBorder="1" applyAlignment="1" applyProtection="1">
      <alignment horizontal="center" vertical="top"/>
      <protection hidden="1"/>
    </xf>
    <xf numFmtId="164" fontId="6" fillId="0" borderId="39" xfId="0" applyNumberFormat="1" applyFont="1" applyBorder="1" applyAlignment="1" applyProtection="1">
      <alignment horizontal="center" vertical="top"/>
      <protection hidden="1"/>
    </xf>
    <xf numFmtId="0" fontId="6" fillId="0" borderId="18" xfId="0" applyFont="1" applyBorder="1" applyAlignment="1" applyProtection="1">
      <alignment horizontal="left" indent="5"/>
      <protection hidden="1"/>
    </xf>
    <xf numFmtId="0" fontId="7" fillId="0" borderId="42" xfId="0" applyFont="1" applyBorder="1" applyAlignment="1" applyProtection="1">
      <alignment horizontal="left" vertical="top" wrapText="1"/>
      <protection hidden="1"/>
    </xf>
    <xf numFmtId="164" fontId="8" fillId="0" borderId="39" xfId="0" applyNumberFormat="1" applyFont="1" applyBorder="1" applyAlignment="1" applyProtection="1">
      <alignment vertical="top"/>
      <protection hidden="1"/>
    </xf>
    <xf numFmtId="0" fontId="7" fillId="0" borderId="38" xfId="0" applyFont="1" applyBorder="1" applyAlignment="1" applyProtection="1">
      <alignment horizontal="left" vertical="top" wrapText="1"/>
      <protection hidden="1"/>
    </xf>
    <xf numFmtId="0" fontId="3" fillId="0" borderId="3" xfId="0" applyFont="1" applyBorder="1"/>
    <xf numFmtId="0" fontId="2" fillId="0" borderId="3" xfId="0" applyFont="1" applyBorder="1"/>
    <xf numFmtId="0" fontId="3" fillId="0" borderId="22" xfId="0" applyFont="1" applyBorder="1"/>
    <xf numFmtId="8" fontId="3" fillId="0" borderId="11" xfId="0" applyNumberFormat="1" applyFont="1" applyBorder="1"/>
    <xf numFmtId="0" fontId="3" fillId="0" borderId="11" xfId="0" applyFont="1" applyBorder="1"/>
    <xf numFmtId="8" fontId="3" fillId="0" borderId="12" xfId="0" applyNumberFormat="1" applyFont="1" applyBorder="1"/>
    <xf numFmtId="0" fontId="3" fillId="0" borderId="12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51" xfId="0" applyFont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8" fillId="0" borderId="16" xfId="0" applyFont="1" applyBorder="1" applyAlignment="1" applyProtection="1">
      <alignment horizontal="center" vertical="top"/>
      <protection hidden="1"/>
    </xf>
    <xf numFmtId="0" fontId="7" fillId="0" borderId="53" xfId="0" applyFont="1" applyBorder="1" applyAlignment="1" applyProtection="1">
      <alignment horizontal="left" vertical="top"/>
      <protection hidden="1"/>
    </xf>
    <xf numFmtId="0" fontId="8" fillId="0" borderId="22" xfId="0" applyFont="1" applyBorder="1" applyAlignment="1" applyProtection="1">
      <alignment horizontal="center" vertical="top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6" fillId="2" borderId="29" xfId="0" applyFont="1" applyFill="1" applyBorder="1" applyAlignment="1" applyProtection="1">
      <alignment horizontal="center" vertical="top"/>
      <protection hidden="1"/>
    </xf>
    <xf numFmtId="0" fontId="6" fillId="2" borderId="19" xfId="0" applyFont="1" applyFill="1" applyBorder="1" applyAlignment="1" applyProtection="1">
      <alignment horizontal="center" vertical="top"/>
      <protection hidden="1"/>
    </xf>
    <xf numFmtId="0" fontId="6" fillId="2" borderId="35" xfId="0" applyFont="1" applyFill="1" applyBorder="1" applyAlignment="1" applyProtection="1">
      <alignment horizontal="center" vertical="top"/>
      <protection hidden="1"/>
    </xf>
    <xf numFmtId="0" fontId="6" fillId="0" borderId="24" xfId="0" applyFont="1" applyBorder="1" applyAlignment="1" applyProtection="1">
      <alignment horizontal="right" vertical="top" wrapText="1"/>
      <protection hidden="1"/>
    </xf>
    <xf numFmtId="0" fontId="6" fillId="0" borderId="3" xfId="0" applyFont="1" applyBorder="1" applyAlignment="1" applyProtection="1">
      <alignment horizontal="right" vertical="top" wrapText="1"/>
      <protection hidden="1"/>
    </xf>
    <xf numFmtId="0" fontId="6" fillId="0" borderId="19" xfId="0" applyFont="1" applyBorder="1" applyAlignment="1" applyProtection="1">
      <alignment horizontal="right" vertical="top" wrapText="1"/>
      <protection hidden="1"/>
    </xf>
    <xf numFmtId="0" fontId="6" fillId="0" borderId="26" xfId="0" applyFont="1" applyBorder="1" applyAlignment="1" applyProtection="1">
      <alignment horizontal="right" vertical="top" wrapText="1"/>
      <protection hidden="1"/>
    </xf>
    <xf numFmtId="0" fontId="6" fillId="0" borderId="29" xfId="0" applyFont="1" applyBorder="1" applyAlignment="1" applyProtection="1">
      <alignment horizontal="right" vertical="top" wrapText="1"/>
      <protection hidden="1"/>
    </xf>
    <xf numFmtId="0" fontId="6" fillId="2" borderId="30" xfId="0" applyFont="1" applyFill="1" applyBorder="1" applyAlignment="1" applyProtection="1">
      <alignment horizontal="center" vertical="top"/>
      <protection hidden="1"/>
    </xf>
    <xf numFmtId="0" fontId="6" fillId="2" borderId="18" xfId="0" applyFont="1" applyFill="1" applyBorder="1" applyAlignment="1" applyProtection="1">
      <alignment horizontal="center" vertical="top"/>
      <protection hidden="1"/>
    </xf>
    <xf numFmtId="0" fontId="6" fillId="2" borderId="36" xfId="0" applyFont="1" applyFill="1" applyBorder="1" applyAlignment="1" applyProtection="1">
      <alignment horizontal="center" vertical="top"/>
      <protection hidden="1"/>
    </xf>
    <xf numFmtId="0" fontId="6" fillId="2" borderId="29" xfId="0" applyFont="1" applyFill="1" applyBorder="1" applyAlignment="1" applyProtection="1">
      <alignment horizontal="center" vertical="top" wrapText="1"/>
      <protection hidden="1"/>
    </xf>
    <xf numFmtId="0" fontId="6" fillId="2" borderId="19" xfId="0" applyFont="1" applyFill="1" applyBorder="1" applyAlignment="1" applyProtection="1">
      <alignment horizontal="center" vertical="top" wrapText="1"/>
      <protection hidden="1"/>
    </xf>
    <xf numFmtId="0" fontId="6" fillId="2" borderId="35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30" xfId="0" applyFont="1" applyBorder="1" applyAlignment="1" applyProtection="1">
      <alignment horizontal="right" vertical="top" wrapText="1"/>
      <protection hidden="1"/>
    </xf>
    <xf numFmtId="0" fontId="6" fillId="0" borderId="18" xfId="0" applyFont="1" applyBorder="1" applyAlignment="1" applyProtection="1">
      <alignment horizontal="right" vertical="top" wrapText="1"/>
      <protection hidden="1"/>
    </xf>
    <xf numFmtId="0" fontId="6" fillId="0" borderId="20" xfId="0" applyFont="1" applyBorder="1" applyAlignment="1" applyProtection="1">
      <alignment horizontal="right" vertical="top" wrapText="1"/>
      <protection hidden="1"/>
    </xf>
    <xf numFmtId="0" fontId="6" fillId="0" borderId="16" xfId="0" applyFont="1" applyBorder="1" applyAlignment="1" applyProtection="1">
      <alignment horizontal="right" vertical="top" wrapText="1"/>
      <protection hidden="1"/>
    </xf>
    <xf numFmtId="0" fontId="6" fillId="0" borderId="11" xfId="0" applyFont="1" applyBorder="1" applyAlignment="1" applyProtection="1">
      <alignment horizontal="right" vertical="top" wrapText="1"/>
      <protection hidden="1"/>
    </xf>
    <xf numFmtId="0" fontId="5" fillId="2" borderId="29" xfId="0" applyFont="1" applyFill="1" applyBorder="1" applyAlignment="1" applyProtection="1">
      <alignment horizontal="center" vertical="top" wrapText="1"/>
      <protection hidden="1"/>
    </xf>
    <xf numFmtId="0" fontId="5" fillId="2" borderId="19" xfId="0" applyFont="1" applyFill="1" applyBorder="1" applyAlignment="1" applyProtection="1">
      <alignment horizontal="center" vertical="top" wrapText="1"/>
      <protection hidden="1"/>
    </xf>
    <xf numFmtId="0" fontId="5" fillId="2" borderId="26" xfId="0" applyFont="1" applyFill="1" applyBorder="1" applyAlignment="1" applyProtection="1">
      <alignment horizontal="center" vertical="top" wrapText="1"/>
      <protection hidden="1"/>
    </xf>
    <xf numFmtId="0" fontId="5" fillId="2" borderId="19" xfId="0" applyFont="1" applyFill="1" applyBorder="1" applyAlignment="1" applyProtection="1">
      <alignment horizontal="center" vertical="top"/>
      <protection hidden="1"/>
    </xf>
    <xf numFmtId="0" fontId="5" fillId="2" borderId="26" xfId="0" applyFont="1" applyFill="1" applyBorder="1" applyAlignment="1" applyProtection="1">
      <alignment horizontal="center" vertical="top"/>
      <protection hidden="1"/>
    </xf>
    <xf numFmtId="0" fontId="6" fillId="2" borderId="26" xfId="0" applyFont="1" applyFill="1" applyBorder="1" applyAlignment="1" applyProtection="1">
      <alignment horizontal="center" vertical="top"/>
      <protection hidden="1"/>
    </xf>
    <xf numFmtId="0" fontId="5" fillId="2" borderId="29" xfId="0" applyFont="1" applyFill="1" applyBorder="1" applyAlignment="1" applyProtection="1">
      <alignment horizontal="center" vertical="top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right" vertical="top" wrapText="1"/>
      <protection hidden="1"/>
    </xf>
    <xf numFmtId="0" fontId="6" fillId="0" borderId="5" xfId="0" applyFont="1" applyBorder="1" applyAlignment="1" applyProtection="1">
      <alignment horizontal="right" vertical="top" wrapText="1"/>
      <protection hidden="1"/>
    </xf>
    <xf numFmtId="0" fontId="6" fillId="0" borderId="17" xfId="0" applyFont="1" applyBorder="1" applyAlignment="1" applyProtection="1">
      <alignment horizontal="right" vertical="top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right" vertical="top"/>
      <protection hidden="1"/>
    </xf>
    <xf numFmtId="0" fontId="7" fillId="0" borderId="40" xfId="0" applyFont="1" applyBorder="1" applyAlignment="1" applyProtection="1">
      <alignment horizontal="right" vertical="top"/>
      <protection hidden="1"/>
    </xf>
    <xf numFmtId="0" fontId="7" fillId="0" borderId="37" xfId="0" applyFont="1" applyBorder="1" applyAlignment="1" applyProtection="1">
      <alignment horizontal="right" vertical="top"/>
      <protection hidden="1"/>
    </xf>
    <xf numFmtId="0" fontId="11" fillId="0" borderId="0" xfId="0" applyFont="1"/>
    <xf numFmtId="0" fontId="11" fillId="0" borderId="0" xfId="0" applyFont="1" applyProtection="1">
      <protection hidden="1"/>
    </xf>
    <xf numFmtId="0" fontId="11" fillId="0" borderId="3" xfId="0" applyFont="1" applyBorder="1" applyProtection="1">
      <protection hidden="1"/>
    </xf>
    <xf numFmtId="0" fontId="12" fillId="3" borderId="22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top" wrapText="1"/>
      <protection hidden="1"/>
    </xf>
    <xf numFmtId="0" fontId="13" fillId="0" borderId="18" xfId="0" applyFont="1" applyBorder="1" applyAlignment="1" applyProtection="1">
      <alignment horizontal="center" vertical="top" wrapText="1"/>
      <protection hidden="1"/>
    </xf>
    <xf numFmtId="0" fontId="13" fillId="0" borderId="19" xfId="0" applyFont="1" applyBorder="1" applyAlignment="1" applyProtection="1">
      <alignment horizontal="center" vertical="top" wrapText="1"/>
      <protection hidden="1"/>
    </xf>
    <xf numFmtId="0" fontId="12" fillId="0" borderId="28" xfId="0" applyFont="1" applyBorder="1" applyAlignment="1" applyProtection="1">
      <alignment horizontal="center" vertical="top" wrapText="1"/>
      <protection hidden="1"/>
    </xf>
    <xf numFmtId="0" fontId="11" fillId="0" borderId="0" xfId="0" applyFont="1" applyBorder="1" applyProtection="1">
      <protection hidden="1"/>
    </xf>
    <xf numFmtId="0" fontId="12" fillId="3" borderId="16" xfId="0" applyFont="1" applyFill="1" applyBorder="1" applyAlignment="1" applyProtection="1">
      <alignment horizontal="center" vertical="top" wrapText="1"/>
      <protection hidden="1"/>
    </xf>
    <xf numFmtId="0" fontId="14" fillId="0" borderId="28" xfId="0" applyFont="1" applyBorder="1" applyAlignment="1" applyProtection="1">
      <alignment horizontal="center" vertical="top" wrapText="1"/>
      <protection hidden="1"/>
    </xf>
    <xf numFmtId="0" fontId="13" fillId="0" borderId="11" xfId="0" applyFont="1" applyBorder="1" applyAlignment="1" applyProtection="1">
      <alignment horizontal="center" vertical="top" wrapText="1"/>
      <protection hidden="1"/>
    </xf>
    <xf numFmtId="0" fontId="14" fillId="0" borderId="31" xfId="0" applyFont="1" applyBorder="1" applyAlignment="1" applyProtection="1">
      <alignment horizontal="center" vertical="top" wrapText="1"/>
      <protection hidden="1"/>
    </xf>
    <xf numFmtId="0" fontId="13" fillId="0" borderId="33" xfId="0" applyFont="1" applyBorder="1" applyAlignment="1" applyProtection="1">
      <alignment horizontal="center" vertical="top" wrapText="1"/>
      <protection hidden="1"/>
    </xf>
    <xf numFmtId="0" fontId="12" fillId="3" borderId="11" xfId="0" applyFont="1" applyFill="1" applyBorder="1" applyAlignment="1" applyProtection="1">
      <alignment horizontal="center" vertical="top"/>
      <protection hidden="1"/>
    </xf>
    <xf numFmtId="0" fontId="12" fillId="0" borderId="11" xfId="0" applyFont="1" applyBorder="1" applyAlignment="1" applyProtection="1">
      <alignment horizontal="center" vertical="top"/>
      <protection hidden="1"/>
    </xf>
    <xf numFmtId="3" fontId="13" fillId="0" borderId="11" xfId="0" applyNumberFormat="1" applyFont="1" applyBorder="1" applyAlignment="1" applyProtection="1">
      <alignment horizontal="center" vertical="top"/>
      <protection hidden="1"/>
    </xf>
    <xf numFmtId="3" fontId="13" fillId="0" borderId="20" xfId="0" applyNumberFormat="1" applyFont="1" applyBorder="1" applyAlignment="1" applyProtection="1">
      <alignment horizontal="center" vertical="top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22" xfId="0" applyFont="1" applyBorder="1" applyAlignment="1" applyProtection="1">
      <alignment horizontal="center"/>
      <protection hidden="1"/>
    </xf>
    <xf numFmtId="0" fontId="13" fillId="0" borderId="52" xfId="0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3" fontId="13" fillId="0" borderId="16" xfId="0" applyNumberFormat="1" applyFont="1" applyBorder="1" applyAlignment="1" applyProtection="1">
      <alignment horizontal="center" vertical="top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  <xf numFmtId="0" fontId="12" fillId="0" borderId="43" xfId="0" applyFont="1" applyBorder="1" applyAlignment="1" applyProtection="1">
      <alignment horizontal="center" vertical="top" wrapText="1"/>
      <protection hidden="1"/>
    </xf>
    <xf numFmtId="0" fontId="13" fillId="0" borderId="39" xfId="0" applyFont="1" applyBorder="1" applyAlignment="1" applyProtection="1">
      <alignment horizontal="center" vertical="top"/>
      <protection hidden="1"/>
    </xf>
    <xf numFmtId="0" fontId="13" fillId="0" borderId="45" xfId="0" applyFont="1" applyBorder="1" applyAlignment="1" applyProtection="1">
      <alignment horizontal="center" vertical="top"/>
      <protection hidden="1"/>
    </xf>
    <xf numFmtId="0" fontId="13" fillId="0" borderId="44" xfId="0" applyFont="1" applyBorder="1" applyAlignment="1" applyProtection="1">
      <alignment horizontal="center" vertical="top"/>
      <protection hidden="1"/>
    </xf>
    <xf numFmtId="0" fontId="11" fillId="0" borderId="3" xfId="0" applyFont="1" applyBorder="1"/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27" xfId="0" applyFont="1" applyFill="1" applyBorder="1" applyAlignment="1" applyProtection="1">
      <alignment horizontal="center" vertical="center" wrapText="1"/>
      <protection hidden="1"/>
    </xf>
    <xf numFmtId="8" fontId="16" fillId="0" borderId="11" xfId="0" applyNumberFormat="1" applyFont="1" applyBorder="1"/>
    <xf numFmtId="8" fontId="16" fillId="0" borderId="22" xfId="0" applyNumberFormat="1" applyFont="1" applyBorder="1"/>
    <xf numFmtId="0" fontId="17" fillId="0" borderId="0" xfId="0" applyFont="1"/>
    <xf numFmtId="0" fontId="13" fillId="0" borderId="46" xfId="0" applyFont="1" applyBorder="1" applyAlignment="1" applyProtection="1">
      <alignment horizontal="center" vertical="top"/>
      <protection hidden="1"/>
    </xf>
    <xf numFmtId="0" fontId="13" fillId="0" borderId="11" xfId="0" applyFont="1" applyBorder="1" applyAlignment="1" applyProtection="1">
      <alignment horizontal="center" vertical="top"/>
      <protection hidden="1"/>
    </xf>
    <xf numFmtId="0" fontId="13" fillId="0" borderId="16" xfId="0" applyFont="1" applyBorder="1" applyAlignment="1" applyProtection="1">
      <alignment horizontal="center" vertical="top"/>
      <protection hidden="1"/>
    </xf>
    <xf numFmtId="0" fontId="13" fillId="0" borderId="21" xfId="0" applyFont="1" applyBorder="1" applyAlignment="1" applyProtection="1">
      <alignment horizontal="center" vertical="top"/>
      <protection hidden="1"/>
    </xf>
    <xf numFmtId="0" fontId="13" fillId="0" borderId="48" xfId="0" applyFont="1" applyBorder="1" applyAlignment="1" applyProtection="1">
      <alignment horizontal="center" vertical="top"/>
      <protection hidden="1"/>
    </xf>
    <xf numFmtId="0" fontId="13" fillId="0" borderId="50" xfId="0" applyFont="1" applyBorder="1" applyAlignment="1" applyProtection="1">
      <alignment horizontal="center" vertical="top"/>
      <protection hidden="1"/>
    </xf>
    <xf numFmtId="0" fontId="13" fillId="0" borderId="12" xfId="0" applyFont="1" applyBorder="1" applyAlignment="1" applyProtection="1">
      <alignment horizontal="center" vertical="top"/>
      <protection hidden="1"/>
    </xf>
    <xf numFmtId="0" fontId="13" fillId="0" borderId="28" xfId="0" applyFont="1" applyBorder="1" applyAlignment="1" applyProtection="1">
      <alignment horizontal="center" vertical="top"/>
      <protection hidden="1"/>
    </xf>
    <xf numFmtId="0" fontId="13" fillId="0" borderId="2" xfId="0" applyFont="1" applyBorder="1" applyAlignment="1" applyProtection="1">
      <alignment horizontal="center" vertical="top"/>
      <protection hidden="1"/>
    </xf>
    <xf numFmtId="0" fontId="13" fillId="0" borderId="25" xfId="0" applyFont="1" applyBorder="1" applyAlignment="1" applyProtection="1">
      <alignment horizontal="center" vertical="top"/>
      <protection hidden="1"/>
    </xf>
    <xf numFmtId="0" fontId="13" fillId="0" borderId="26" xfId="0" applyFont="1" applyBorder="1" applyAlignment="1" applyProtection="1">
      <alignment horizontal="center" vertical="top"/>
      <protection hidden="1"/>
    </xf>
    <xf numFmtId="0" fontId="13" fillId="0" borderId="0" xfId="0" applyFont="1" applyBorder="1" applyAlignment="1" applyProtection="1">
      <alignment horizontal="center" vertical="top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abSelected="1" zoomScale="110" zoomScaleNormal="110" workbookViewId="0">
      <selection activeCell="H24" sqref="H24"/>
    </sheetView>
  </sheetViews>
  <sheetFormatPr defaultRowHeight="15" x14ac:dyDescent="0.25"/>
  <cols>
    <col min="1" max="1" width="48.85546875" style="1" customWidth="1"/>
    <col min="2" max="2" width="21.5703125" style="1" customWidth="1"/>
    <col min="3" max="3" width="22.7109375" style="192" customWidth="1"/>
    <col min="4" max="4" width="21" style="1" customWidth="1"/>
    <col min="5" max="5" width="18.85546875" style="1" customWidth="1"/>
    <col min="6" max="6" width="16.28515625" style="1" customWidth="1"/>
    <col min="7" max="7" width="15.7109375" style="1" customWidth="1"/>
    <col min="8" max="8" width="17.28515625" style="1" customWidth="1"/>
  </cols>
  <sheetData>
    <row r="1" spans="1:8" x14ac:dyDescent="0.25">
      <c r="A1" s="3" t="s">
        <v>86</v>
      </c>
      <c r="B1" s="3"/>
      <c r="C1" s="158"/>
      <c r="D1" s="3"/>
      <c r="E1" s="3"/>
      <c r="F1" s="3"/>
      <c r="G1" s="3"/>
      <c r="H1" s="3"/>
    </row>
    <row r="2" spans="1:8" x14ac:dyDescent="0.25">
      <c r="A2" s="3" t="s">
        <v>87</v>
      </c>
      <c r="B2" s="3"/>
      <c r="C2" s="158"/>
      <c r="D2" s="3"/>
      <c r="E2" s="3"/>
      <c r="F2" s="3"/>
      <c r="G2" s="4" t="s">
        <v>94</v>
      </c>
      <c r="H2" s="3"/>
    </row>
    <row r="3" spans="1:8" x14ac:dyDescent="0.25">
      <c r="A3" s="3" t="s">
        <v>89</v>
      </c>
      <c r="B3" s="3"/>
      <c r="C3" s="158"/>
      <c r="D3" s="3"/>
      <c r="E3" s="3"/>
      <c r="F3" s="3"/>
      <c r="G3" s="4"/>
      <c r="H3" s="3"/>
    </row>
    <row r="4" spans="1:8" x14ac:dyDescent="0.25">
      <c r="A4" s="3"/>
      <c r="B4" s="3"/>
      <c r="C4" s="158"/>
      <c r="D4" s="3"/>
      <c r="E4" s="3"/>
      <c r="F4" s="3"/>
      <c r="G4" s="4"/>
      <c r="H4" s="3"/>
    </row>
    <row r="5" spans="1:8" ht="15.75" x14ac:dyDescent="0.25">
      <c r="A5" s="133" t="s">
        <v>88</v>
      </c>
      <c r="B5" s="133"/>
      <c r="C5" s="133"/>
      <c r="D5" s="133"/>
      <c r="E5" s="133"/>
      <c r="F5" s="133"/>
      <c r="G5" s="133"/>
      <c r="H5" s="133"/>
    </row>
    <row r="6" spans="1:8" x14ac:dyDescent="0.25">
      <c r="A6" s="5"/>
      <c r="B6" s="6"/>
      <c r="C6" s="159"/>
      <c r="D6" s="6"/>
      <c r="E6" s="6"/>
      <c r="F6" s="6"/>
      <c r="G6" s="6"/>
      <c r="H6" s="6"/>
    </row>
    <row r="7" spans="1:8" ht="15.75" thickBot="1" x14ac:dyDescent="0.3">
      <c r="A7" s="7" t="s">
        <v>0</v>
      </c>
      <c r="B7" s="8"/>
      <c r="C7" s="160"/>
      <c r="D7" s="9"/>
      <c r="E7" s="9"/>
      <c r="F7" s="9"/>
      <c r="G7" s="9"/>
      <c r="H7" s="6"/>
    </row>
    <row r="8" spans="1:8" ht="26.25" thickBot="1" x14ac:dyDescent="0.3">
      <c r="A8" s="146" t="s">
        <v>1</v>
      </c>
      <c r="B8" s="117" t="s">
        <v>2</v>
      </c>
      <c r="C8" s="161" t="s">
        <v>3</v>
      </c>
      <c r="D8" s="11" t="s">
        <v>4</v>
      </c>
      <c r="E8" s="12" t="s">
        <v>5</v>
      </c>
      <c r="F8" s="12" t="s">
        <v>6</v>
      </c>
      <c r="G8" s="12" t="s">
        <v>7</v>
      </c>
      <c r="H8" s="13"/>
    </row>
    <row r="9" spans="1:8" ht="15.75" thickBot="1" x14ac:dyDescent="0.3">
      <c r="A9" s="147"/>
      <c r="B9" s="118"/>
      <c r="C9" s="162" t="s">
        <v>8</v>
      </c>
      <c r="D9" s="14" t="s">
        <v>9</v>
      </c>
      <c r="E9" s="14" t="s">
        <v>10</v>
      </c>
      <c r="F9" s="15" t="s">
        <v>11</v>
      </c>
      <c r="G9" s="16" t="s">
        <v>12</v>
      </c>
      <c r="H9" s="13"/>
    </row>
    <row r="10" spans="1:8" ht="15.75" thickBot="1" x14ac:dyDescent="0.3">
      <c r="A10" s="17" t="s">
        <v>13</v>
      </c>
      <c r="B10" s="18" t="s">
        <v>14</v>
      </c>
      <c r="C10" s="163">
        <v>1</v>
      </c>
      <c r="D10" s="19">
        <v>25</v>
      </c>
      <c r="E10" s="20"/>
      <c r="F10" s="21">
        <f>E10*D10</f>
        <v>0</v>
      </c>
      <c r="G10" s="22">
        <f t="shared" ref="G10" si="0">F10*1.25</f>
        <v>0</v>
      </c>
      <c r="H10" s="13"/>
    </row>
    <row r="11" spans="1:8" ht="15.75" thickBot="1" x14ac:dyDescent="0.3">
      <c r="A11" s="23" t="s">
        <v>96</v>
      </c>
      <c r="B11" s="18" t="s">
        <v>14</v>
      </c>
      <c r="C11" s="163">
        <v>2</v>
      </c>
      <c r="D11" s="24">
        <v>5</v>
      </c>
      <c r="E11" s="25"/>
      <c r="F11" s="21">
        <f>E11*D11</f>
        <v>0</v>
      </c>
      <c r="G11" s="26">
        <f>F11*1.25</f>
        <v>0</v>
      </c>
      <c r="H11" s="13"/>
    </row>
    <row r="12" spans="1:8" ht="15.75" thickBot="1" x14ac:dyDescent="0.3">
      <c r="A12" s="27" t="s">
        <v>15</v>
      </c>
      <c r="B12" s="28" t="s">
        <v>16</v>
      </c>
      <c r="C12" s="164">
        <v>1</v>
      </c>
      <c r="D12" s="19">
        <v>100</v>
      </c>
      <c r="E12" s="25"/>
      <c r="F12" s="21">
        <f>E12*D12</f>
        <v>0</v>
      </c>
      <c r="G12" s="26">
        <f t="shared" ref="G12" si="1">F12*1.25</f>
        <v>0</v>
      </c>
      <c r="H12" s="13"/>
    </row>
    <row r="13" spans="1:8" ht="15.75" thickBot="1" x14ac:dyDescent="0.3">
      <c r="A13" s="148" t="s">
        <v>17</v>
      </c>
      <c r="B13" s="149"/>
      <c r="C13" s="149"/>
      <c r="D13" s="149"/>
      <c r="E13" s="150"/>
      <c r="F13" s="29">
        <f>F12+F11+F10</f>
        <v>0</v>
      </c>
      <c r="G13" s="30">
        <f>G10+G11+G12</f>
        <v>0</v>
      </c>
      <c r="H13" s="13"/>
    </row>
    <row r="14" spans="1:8" x14ac:dyDescent="0.25">
      <c r="A14" s="5"/>
      <c r="B14" s="6"/>
      <c r="C14" s="159"/>
      <c r="D14" s="6"/>
      <c r="E14" s="6"/>
      <c r="F14" s="31"/>
      <c r="G14" s="31"/>
      <c r="H14" s="6"/>
    </row>
    <row r="15" spans="1:8" ht="15.75" thickBot="1" x14ac:dyDescent="0.3">
      <c r="A15" s="32" t="s">
        <v>18</v>
      </c>
      <c r="B15" s="6"/>
      <c r="C15" s="159"/>
      <c r="D15" s="6"/>
      <c r="E15" s="6"/>
      <c r="F15" s="6"/>
      <c r="G15" s="6"/>
      <c r="H15" s="6"/>
    </row>
    <row r="16" spans="1:8" ht="26.25" customHeight="1" thickBot="1" x14ac:dyDescent="0.3">
      <c r="A16" s="115" t="s">
        <v>1</v>
      </c>
      <c r="B16" s="117" t="s">
        <v>19</v>
      </c>
      <c r="C16" s="161" t="s">
        <v>3</v>
      </c>
      <c r="D16" s="11" t="s">
        <v>20</v>
      </c>
      <c r="E16" s="12" t="s">
        <v>21</v>
      </c>
      <c r="F16" s="12" t="s">
        <v>22</v>
      </c>
      <c r="G16" s="12" t="s">
        <v>6</v>
      </c>
      <c r="H16" s="10" t="s">
        <v>7</v>
      </c>
    </row>
    <row r="17" spans="1:10" ht="16.5" customHeight="1" thickBot="1" x14ac:dyDescent="0.3">
      <c r="A17" s="116"/>
      <c r="B17" s="118"/>
      <c r="C17" s="165" t="s">
        <v>8</v>
      </c>
      <c r="D17" s="14" t="s">
        <v>9</v>
      </c>
      <c r="E17" s="33" t="s">
        <v>23</v>
      </c>
      <c r="F17" s="34" t="s">
        <v>24</v>
      </c>
      <c r="G17" s="14" t="s">
        <v>25</v>
      </c>
      <c r="H17" s="14" t="s">
        <v>26</v>
      </c>
    </row>
    <row r="18" spans="1:10" ht="15.75" thickBot="1" x14ac:dyDescent="0.3">
      <c r="A18" s="23" t="s">
        <v>13</v>
      </c>
      <c r="B18" s="18" t="s">
        <v>14</v>
      </c>
      <c r="C18" s="163">
        <v>1</v>
      </c>
      <c r="D18" s="19">
        <v>25</v>
      </c>
      <c r="E18" s="202">
        <v>12</v>
      </c>
      <c r="F18" s="35"/>
      <c r="G18" s="26">
        <f>F18*E18*D18</f>
        <v>0</v>
      </c>
      <c r="H18" s="36">
        <f>G18*1.25</f>
        <v>0</v>
      </c>
    </row>
    <row r="19" spans="1:10" ht="15.75" thickBot="1" x14ac:dyDescent="0.3">
      <c r="A19" s="23" t="s">
        <v>96</v>
      </c>
      <c r="B19" s="18" t="s">
        <v>14</v>
      </c>
      <c r="C19" s="163">
        <v>2</v>
      </c>
      <c r="D19" s="19">
        <v>5</v>
      </c>
      <c r="E19" s="203">
        <v>12</v>
      </c>
      <c r="F19" s="35"/>
      <c r="G19" s="26">
        <f>F19*E19*D19</f>
        <v>0</v>
      </c>
      <c r="H19" s="37">
        <f>G19*1.25</f>
        <v>0</v>
      </c>
    </row>
    <row r="20" spans="1:10" ht="15.75" thickBot="1" x14ac:dyDescent="0.3">
      <c r="A20" s="113" t="s">
        <v>15</v>
      </c>
      <c r="B20" s="18" t="s">
        <v>16</v>
      </c>
      <c r="C20" s="164">
        <v>1</v>
      </c>
      <c r="D20" s="19">
        <v>100</v>
      </c>
      <c r="E20" s="204">
        <v>12</v>
      </c>
      <c r="F20" s="25"/>
      <c r="G20" s="26">
        <f>F20*E20*D20</f>
        <v>0</v>
      </c>
      <c r="H20" s="37">
        <f>G20*1.25</f>
        <v>0</v>
      </c>
      <c r="I20" s="2"/>
    </row>
    <row r="21" spans="1:10" ht="15.75" thickBot="1" x14ac:dyDescent="0.3">
      <c r="A21" s="122" t="s">
        <v>27</v>
      </c>
      <c r="B21" s="123"/>
      <c r="C21" s="124"/>
      <c r="D21" s="124"/>
      <c r="E21" s="124"/>
      <c r="F21" s="125"/>
      <c r="G21" s="29">
        <f>G18+G19+G20</f>
        <v>0</v>
      </c>
      <c r="H21" s="38">
        <f>H18+H19+H20</f>
        <v>0</v>
      </c>
      <c r="I21" s="2"/>
    </row>
    <row r="22" spans="1:10" x14ac:dyDescent="0.25">
      <c r="A22" s="39"/>
      <c r="B22" s="8"/>
      <c r="C22" s="159"/>
      <c r="D22" s="6"/>
      <c r="E22" s="6"/>
      <c r="F22" s="6"/>
      <c r="G22" s="6"/>
      <c r="H22" s="31"/>
    </row>
    <row r="23" spans="1:10" ht="15.75" thickBot="1" x14ac:dyDescent="0.3">
      <c r="A23" s="40" t="s">
        <v>28</v>
      </c>
      <c r="B23" s="9"/>
      <c r="C23" s="166"/>
      <c r="D23" s="9"/>
      <c r="E23" s="6"/>
      <c r="F23" s="9"/>
      <c r="G23" s="6"/>
      <c r="H23" s="6"/>
    </row>
    <row r="24" spans="1:10" ht="26.25" thickBot="1" x14ac:dyDescent="0.3">
      <c r="A24" s="115" t="s">
        <v>1</v>
      </c>
      <c r="B24" s="117" t="s">
        <v>2</v>
      </c>
      <c r="C24" s="167" t="s">
        <v>3</v>
      </c>
      <c r="D24" s="42" t="s">
        <v>5</v>
      </c>
      <c r="E24" s="43" t="s">
        <v>6</v>
      </c>
      <c r="F24" s="41" t="s">
        <v>7</v>
      </c>
      <c r="G24" s="13"/>
      <c r="H24" s="6"/>
      <c r="I24" s="111"/>
      <c r="J24" s="111"/>
    </row>
    <row r="25" spans="1:10" ht="15.75" thickBot="1" x14ac:dyDescent="0.3">
      <c r="A25" s="116"/>
      <c r="B25" s="118"/>
      <c r="C25" s="168" t="s">
        <v>8</v>
      </c>
      <c r="D25" s="45" t="s">
        <v>9</v>
      </c>
      <c r="E25" s="46" t="s">
        <v>29</v>
      </c>
      <c r="F25" s="44" t="s">
        <v>24</v>
      </c>
      <c r="G25" s="13"/>
      <c r="H25" s="6"/>
    </row>
    <row r="26" spans="1:10" ht="15.75" thickBot="1" x14ac:dyDescent="0.3">
      <c r="A26" s="47" t="s">
        <v>70</v>
      </c>
      <c r="B26" s="48" t="s">
        <v>30</v>
      </c>
      <c r="C26" s="169">
        <v>1</v>
      </c>
      <c r="D26" s="25"/>
      <c r="E26" s="49">
        <f>D26*C26</f>
        <v>0</v>
      </c>
      <c r="F26" s="50">
        <f>E26*1.25</f>
        <v>0</v>
      </c>
      <c r="G26" s="13"/>
      <c r="H26" s="6"/>
    </row>
    <row r="27" spans="1:10" ht="15.75" thickBot="1" x14ac:dyDescent="0.3">
      <c r="A27" s="126" t="s">
        <v>31</v>
      </c>
      <c r="B27" s="124"/>
      <c r="C27" s="124"/>
      <c r="D27" s="124"/>
      <c r="E27" s="51">
        <f>E26</f>
        <v>0</v>
      </c>
      <c r="F27" s="52">
        <f>F26</f>
        <v>0</v>
      </c>
      <c r="G27" s="13"/>
      <c r="H27" s="6"/>
    </row>
    <row r="28" spans="1:10" x14ac:dyDescent="0.25">
      <c r="A28" s="3"/>
      <c r="B28" s="6"/>
      <c r="C28" s="159"/>
      <c r="D28" s="6"/>
      <c r="E28" s="31"/>
      <c r="F28" s="31"/>
      <c r="G28" s="6"/>
      <c r="H28" s="6"/>
    </row>
    <row r="29" spans="1:10" ht="15.75" thickBot="1" x14ac:dyDescent="0.3">
      <c r="A29" s="53" t="s">
        <v>32</v>
      </c>
      <c r="B29" s="9"/>
      <c r="C29" s="160"/>
      <c r="D29" s="6"/>
      <c r="E29" s="6"/>
      <c r="F29" s="6"/>
      <c r="G29" s="6"/>
      <c r="H29" s="6"/>
    </row>
    <row r="30" spans="1:10" ht="26.25" thickBot="1" x14ac:dyDescent="0.3">
      <c r="A30" s="115" t="s">
        <v>1</v>
      </c>
      <c r="B30" s="117" t="s">
        <v>19</v>
      </c>
      <c r="C30" s="161" t="s">
        <v>3</v>
      </c>
      <c r="D30" s="11" t="s">
        <v>21</v>
      </c>
      <c r="E30" s="12" t="s">
        <v>22</v>
      </c>
      <c r="F30" s="12" t="s">
        <v>6</v>
      </c>
      <c r="G30" s="12" t="s">
        <v>7</v>
      </c>
      <c r="H30" s="8"/>
    </row>
    <row r="31" spans="1:10" ht="15.75" thickBot="1" x14ac:dyDescent="0.3">
      <c r="A31" s="116"/>
      <c r="B31" s="118"/>
      <c r="C31" s="170" t="s">
        <v>8</v>
      </c>
      <c r="D31" s="54" t="s">
        <v>33</v>
      </c>
      <c r="E31" s="45" t="s">
        <v>10</v>
      </c>
      <c r="F31" s="55" t="s">
        <v>34</v>
      </c>
      <c r="G31" s="55" t="s">
        <v>12</v>
      </c>
      <c r="H31" s="8"/>
    </row>
    <row r="32" spans="1:10" ht="15.75" thickBot="1" x14ac:dyDescent="0.3">
      <c r="A32" s="47" t="s">
        <v>70</v>
      </c>
      <c r="B32" s="56" t="s">
        <v>30</v>
      </c>
      <c r="C32" s="171">
        <v>1</v>
      </c>
      <c r="D32" s="201">
        <v>12</v>
      </c>
      <c r="E32" s="25"/>
      <c r="F32" s="26">
        <f>E32*D32*C32</f>
        <v>0</v>
      </c>
      <c r="G32" s="37">
        <f>F32*1.25</f>
        <v>0</v>
      </c>
      <c r="H32" s="6"/>
    </row>
    <row r="33" spans="1:8" ht="15.75" thickBot="1" x14ac:dyDescent="0.3">
      <c r="A33" s="126" t="s">
        <v>35</v>
      </c>
      <c r="B33" s="124"/>
      <c r="C33" s="124"/>
      <c r="D33" s="124"/>
      <c r="E33" s="125"/>
      <c r="F33" s="57">
        <f>F32</f>
        <v>0</v>
      </c>
      <c r="G33" s="58">
        <f>G32</f>
        <v>0</v>
      </c>
      <c r="H33" s="8"/>
    </row>
    <row r="34" spans="1:8" x14ac:dyDescent="0.25">
      <c r="A34" s="39"/>
      <c r="B34" s="8"/>
      <c r="C34" s="166"/>
      <c r="D34" s="8"/>
      <c r="E34" s="8"/>
      <c r="F34" s="6"/>
      <c r="G34" s="8"/>
      <c r="H34" s="6"/>
    </row>
    <row r="35" spans="1:8" ht="15.75" thickBot="1" x14ac:dyDescent="0.3">
      <c r="A35" s="32" t="s">
        <v>36</v>
      </c>
      <c r="B35" s="6"/>
      <c r="C35" s="166"/>
      <c r="D35" s="6"/>
      <c r="E35" s="6"/>
      <c r="F35" s="6"/>
      <c r="G35" s="6"/>
      <c r="H35" s="6"/>
    </row>
    <row r="36" spans="1:8" ht="26.25" thickBot="1" x14ac:dyDescent="0.3">
      <c r="A36" s="115" t="s">
        <v>1</v>
      </c>
      <c r="B36" s="117" t="s">
        <v>19</v>
      </c>
      <c r="C36" s="172" t="s">
        <v>37</v>
      </c>
      <c r="D36" s="59" t="s">
        <v>21</v>
      </c>
      <c r="E36" s="59" t="s">
        <v>22</v>
      </c>
      <c r="F36" s="59" t="s">
        <v>38</v>
      </c>
      <c r="G36" s="60" t="s">
        <v>39</v>
      </c>
      <c r="H36" s="6"/>
    </row>
    <row r="37" spans="1:8" ht="15.75" thickBot="1" x14ac:dyDescent="0.3">
      <c r="A37" s="116"/>
      <c r="B37" s="118"/>
      <c r="C37" s="173" t="s">
        <v>8</v>
      </c>
      <c r="D37" s="61" t="s">
        <v>9</v>
      </c>
      <c r="E37" s="14" t="s">
        <v>10</v>
      </c>
      <c r="F37" s="14" t="s">
        <v>34</v>
      </c>
      <c r="G37" s="33" t="s">
        <v>12</v>
      </c>
      <c r="H37" s="6"/>
    </row>
    <row r="38" spans="1:8" ht="15.75" thickBot="1" x14ac:dyDescent="0.3">
      <c r="A38" s="119" t="s">
        <v>40</v>
      </c>
      <c r="B38" s="120"/>
      <c r="C38" s="120"/>
      <c r="D38" s="120"/>
      <c r="E38" s="120"/>
      <c r="F38" s="120"/>
      <c r="G38" s="121"/>
      <c r="H38" s="6"/>
    </row>
    <row r="39" spans="1:8" ht="15.75" thickBot="1" x14ac:dyDescent="0.3">
      <c r="A39" s="62" t="s">
        <v>41</v>
      </c>
      <c r="B39" s="63" t="s">
        <v>97</v>
      </c>
      <c r="C39" s="174">
        <v>3000</v>
      </c>
      <c r="D39" s="200">
        <v>12</v>
      </c>
      <c r="E39" s="64"/>
      <c r="F39" s="36">
        <f>E39*D39*C39</f>
        <v>0</v>
      </c>
      <c r="G39" s="65">
        <f>F39*1.25</f>
        <v>0</v>
      </c>
      <c r="H39" s="13"/>
    </row>
    <row r="40" spans="1:8" ht="15.75" thickBot="1" x14ac:dyDescent="0.3">
      <c r="A40" s="66" t="s">
        <v>42</v>
      </c>
      <c r="B40" s="48" t="s">
        <v>97</v>
      </c>
      <c r="C40" s="175">
        <v>3500</v>
      </c>
      <c r="D40" s="200">
        <v>12</v>
      </c>
      <c r="E40" s="64"/>
      <c r="F40" s="37">
        <f>E40*D40*C40</f>
        <v>0</v>
      </c>
      <c r="G40" s="67">
        <f>F40*1.25</f>
        <v>0</v>
      </c>
      <c r="H40" s="13"/>
    </row>
    <row r="41" spans="1:8" ht="15.75" thickBot="1" x14ac:dyDescent="0.3">
      <c r="A41" s="127" t="s">
        <v>43</v>
      </c>
      <c r="B41" s="128"/>
      <c r="C41" s="128"/>
      <c r="D41" s="128"/>
      <c r="E41" s="128"/>
      <c r="F41" s="128"/>
      <c r="G41" s="129"/>
      <c r="H41" s="6"/>
    </row>
    <row r="42" spans="1:8" ht="15.75" thickBot="1" x14ac:dyDescent="0.3">
      <c r="A42" s="130" t="s">
        <v>44</v>
      </c>
      <c r="B42" s="131"/>
      <c r="C42" s="131"/>
      <c r="D42" s="131"/>
      <c r="E42" s="131"/>
      <c r="F42" s="131"/>
      <c r="G42" s="132"/>
      <c r="H42" s="6"/>
    </row>
    <row r="43" spans="1:8" ht="15.75" thickBot="1" x14ac:dyDescent="0.3">
      <c r="A43" s="114" t="s">
        <v>45</v>
      </c>
      <c r="B43" s="68" t="s">
        <v>97</v>
      </c>
      <c r="C43" s="176">
        <v>1</v>
      </c>
      <c r="D43" s="194">
        <v>12</v>
      </c>
      <c r="E43" s="69"/>
      <c r="F43" s="26">
        <f>E43*D43*C43</f>
        <v>0</v>
      </c>
      <c r="G43" s="70">
        <f>F43*1.25</f>
        <v>0</v>
      </c>
      <c r="H43" s="6"/>
    </row>
    <row r="44" spans="1:8" ht="15.75" thickBot="1" x14ac:dyDescent="0.3">
      <c r="A44" s="68" t="s">
        <v>46</v>
      </c>
      <c r="B44" s="68" t="s">
        <v>97</v>
      </c>
      <c r="C44" s="176">
        <v>2</v>
      </c>
      <c r="D44" s="194">
        <v>12</v>
      </c>
      <c r="E44" s="69"/>
      <c r="F44" s="26">
        <f t="shared" ref="F44:F73" si="2">E44*D44*C44</f>
        <v>0</v>
      </c>
      <c r="G44" s="70">
        <f t="shared" ref="G44:G73" si="3">F44*1.25</f>
        <v>0</v>
      </c>
      <c r="H44" s="6"/>
    </row>
    <row r="45" spans="1:8" ht="15.75" thickBot="1" x14ac:dyDescent="0.3">
      <c r="A45" s="68" t="s">
        <v>47</v>
      </c>
      <c r="B45" s="68" t="s">
        <v>97</v>
      </c>
      <c r="C45" s="177">
        <v>1</v>
      </c>
      <c r="D45" s="194">
        <v>12</v>
      </c>
      <c r="E45" s="69"/>
      <c r="F45" s="26">
        <f t="shared" si="2"/>
        <v>0</v>
      </c>
      <c r="G45" s="70">
        <f t="shared" si="3"/>
        <v>0</v>
      </c>
      <c r="H45" s="6"/>
    </row>
    <row r="46" spans="1:8" ht="15.75" thickBot="1" x14ac:dyDescent="0.3">
      <c r="A46" s="68" t="s">
        <v>48</v>
      </c>
      <c r="B46" s="112" t="s">
        <v>97</v>
      </c>
      <c r="C46" s="178"/>
      <c r="D46" s="197">
        <v>12</v>
      </c>
      <c r="E46" s="71"/>
      <c r="F46" s="72">
        <f t="shared" si="2"/>
        <v>0</v>
      </c>
      <c r="G46" s="73">
        <f t="shared" si="3"/>
        <v>0</v>
      </c>
      <c r="H46" s="6"/>
    </row>
    <row r="47" spans="1:8" ht="15.75" thickBot="1" x14ac:dyDescent="0.3">
      <c r="A47" s="68" t="s">
        <v>49</v>
      </c>
      <c r="B47" s="112" t="s">
        <v>97</v>
      </c>
      <c r="C47" s="178"/>
      <c r="D47" s="198">
        <v>12</v>
      </c>
      <c r="E47" s="74"/>
      <c r="F47" s="75">
        <f t="shared" si="2"/>
        <v>0</v>
      </c>
      <c r="G47" s="76">
        <f t="shared" si="3"/>
        <v>0</v>
      </c>
      <c r="H47" s="6"/>
    </row>
    <row r="48" spans="1:8" ht="15.75" thickBot="1" x14ac:dyDescent="0.3">
      <c r="A48" s="114" t="s">
        <v>50</v>
      </c>
      <c r="B48" s="68" t="s">
        <v>97</v>
      </c>
      <c r="C48" s="179">
        <v>1</v>
      </c>
      <c r="D48" s="194">
        <v>12</v>
      </c>
      <c r="E48" s="69"/>
      <c r="F48" s="26">
        <f t="shared" si="2"/>
        <v>0</v>
      </c>
      <c r="G48" s="70">
        <f t="shared" si="3"/>
        <v>0</v>
      </c>
      <c r="H48" s="6"/>
    </row>
    <row r="49" spans="1:8" ht="15.75" thickBot="1" x14ac:dyDescent="0.3">
      <c r="A49" s="114" t="s">
        <v>51</v>
      </c>
      <c r="B49" s="68" t="s">
        <v>97</v>
      </c>
      <c r="C49" s="176">
        <v>1</v>
      </c>
      <c r="D49" s="194">
        <v>12</v>
      </c>
      <c r="E49" s="69"/>
      <c r="F49" s="26">
        <f t="shared" si="2"/>
        <v>0</v>
      </c>
      <c r="G49" s="70">
        <f t="shared" si="3"/>
        <v>0</v>
      </c>
      <c r="H49" s="6"/>
    </row>
    <row r="50" spans="1:8" ht="15.75" thickBot="1" x14ac:dyDescent="0.3">
      <c r="A50" s="114" t="s">
        <v>52</v>
      </c>
      <c r="B50" s="68" t="s">
        <v>97</v>
      </c>
      <c r="C50" s="179"/>
      <c r="D50" s="199">
        <v>12</v>
      </c>
      <c r="E50" s="77"/>
      <c r="F50" s="65">
        <f t="shared" si="2"/>
        <v>0</v>
      </c>
      <c r="G50" s="26">
        <f t="shared" si="3"/>
        <v>0</v>
      </c>
      <c r="H50" s="6"/>
    </row>
    <row r="51" spans="1:8" ht="15.75" thickBot="1" x14ac:dyDescent="0.3">
      <c r="A51" s="68" t="s">
        <v>53</v>
      </c>
      <c r="B51" s="68" t="s">
        <v>97</v>
      </c>
      <c r="C51" s="180"/>
      <c r="D51" s="196">
        <v>12</v>
      </c>
      <c r="E51" s="69"/>
      <c r="F51" s="67">
        <f t="shared" si="2"/>
        <v>0</v>
      </c>
      <c r="G51" s="36">
        <f t="shared" si="3"/>
        <v>0</v>
      </c>
      <c r="H51" s="6"/>
    </row>
    <row r="52" spans="1:8" ht="15.75" thickBot="1" x14ac:dyDescent="0.3">
      <c r="A52" s="79" t="s">
        <v>54</v>
      </c>
      <c r="B52" s="68" t="s">
        <v>97</v>
      </c>
      <c r="C52" s="176"/>
      <c r="D52" s="194">
        <v>12</v>
      </c>
      <c r="E52" s="80"/>
      <c r="F52" s="26">
        <f t="shared" si="2"/>
        <v>0</v>
      </c>
      <c r="G52" s="37">
        <f t="shared" si="3"/>
        <v>0</v>
      </c>
      <c r="H52" s="6"/>
    </row>
    <row r="53" spans="1:8" ht="15.75" thickBot="1" x14ac:dyDescent="0.3">
      <c r="A53" s="114" t="s">
        <v>55</v>
      </c>
      <c r="B53" s="68" t="s">
        <v>97</v>
      </c>
      <c r="C53" s="180"/>
      <c r="D53" s="199">
        <v>12</v>
      </c>
      <c r="E53" s="64"/>
      <c r="F53" s="65">
        <f t="shared" si="2"/>
        <v>0</v>
      </c>
      <c r="G53" s="37">
        <f t="shared" si="3"/>
        <v>0</v>
      </c>
      <c r="H53" s="6"/>
    </row>
    <row r="54" spans="1:8" ht="15.75" thickBot="1" x14ac:dyDescent="0.3">
      <c r="A54" s="114" t="s">
        <v>56</v>
      </c>
      <c r="B54" s="68" t="s">
        <v>97</v>
      </c>
      <c r="C54" s="177"/>
      <c r="D54" s="199">
        <v>12</v>
      </c>
      <c r="E54" s="64"/>
      <c r="F54" s="65">
        <f t="shared" si="2"/>
        <v>0</v>
      </c>
      <c r="G54" s="37">
        <f t="shared" si="3"/>
        <v>0</v>
      </c>
      <c r="H54" s="6"/>
    </row>
    <row r="55" spans="1:8" ht="15.75" thickBot="1" x14ac:dyDescent="0.3">
      <c r="A55" s="114" t="s">
        <v>57</v>
      </c>
      <c r="B55" s="68" t="s">
        <v>97</v>
      </c>
      <c r="C55" s="177"/>
      <c r="D55" s="196">
        <v>12</v>
      </c>
      <c r="E55" s="64"/>
      <c r="F55" s="65">
        <f t="shared" si="2"/>
        <v>0</v>
      </c>
      <c r="G55" s="37">
        <f t="shared" si="3"/>
        <v>0</v>
      </c>
      <c r="H55" s="6"/>
    </row>
    <row r="56" spans="1:8" ht="15.75" thickBot="1" x14ac:dyDescent="0.3">
      <c r="A56" s="68" t="s">
        <v>58</v>
      </c>
      <c r="B56" s="68" t="s">
        <v>97</v>
      </c>
      <c r="C56" s="176"/>
      <c r="D56" s="194">
        <v>12</v>
      </c>
      <c r="E56" s="64"/>
      <c r="F56" s="65">
        <f t="shared" si="2"/>
        <v>0</v>
      </c>
      <c r="G56" s="37">
        <f t="shared" si="3"/>
        <v>0</v>
      </c>
      <c r="H56" s="6"/>
    </row>
    <row r="57" spans="1:8" ht="15.75" thickBot="1" x14ac:dyDescent="0.3">
      <c r="A57" s="68" t="s">
        <v>59</v>
      </c>
      <c r="B57" s="68" t="s">
        <v>97</v>
      </c>
      <c r="C57" s="180"/>
      <c r="D57" s="196">
        <v>12</v>
      </c>
      <c r="E57" s="69"/>
      <c r="F57" s="67">
        <f t="shared" si="2"/>
        <v>0</v>
      </c>
      <c r="G57" s="37">
        <f t="shared" si="3"/>
        <v>0</v>
      </c>
      <c r="H57" s="6"/>
    </row>
    <row r="58" spans="1:8" ht="15.75" thickBot="1" x14ac:dyDescent="0.3">
      <c r="A58" s="145" t="s">
        <v>60</v>
      </c>
      <c r="B58" s="142"/>
      <c r="C58" s="142"/>
      <c r="D58" s="142"/>
      <c r="E58" s="142"/>
      <c r="F58" s="142"/>
      <c r="G58" s="143"/>
      <c r="H58" s="13"/>
    </row>
    <row r="59" spans="1:8" ht="15.75" thickBot="1" x14ac:dyDescent="0.3">
      <c r="A59" s="68" t="s">
        <v>45</v>
      </c>
      <c r="B59" s="68" t="s">
        <v>97</v>
      </c>
      <c r="C59" s="176">
        <v>10</v>
      </c>
      <c r="D59" s="194">
        <v>12</v>
      </c>
      <c r="E59" s="69"/>
      <c r="F59" s="26">
        <f t="shared" si="2"/>
        <v>0</v>
      </c>
      <c r="G59" s="70">
        <f t="shared" si="3"/>
        <v>0</v>
      </c>
      <c r="H59" s="6"/>
    </row>
    <row r="60" spans="1:8" ht="15.75" thickBot="1" x14ac:dyDescent="0.3">
      <c r="A60" s="68" t="s">
        <v>46</v>
      </c>
      <c r="B60" s="68" t="s">
        <v>97</v>
      </c>
      <c r="C60" s="176">
        <v>15</v>
      </c>
      <c r="D60" s="194">
        <v>12</v>
      </c>
      <c r="E60" s="69"/>
      <c r="F60" s="26">
        <f t="shared" si="2"/>
        <v>0</v>
      </c>
      <c r="G60" s="70">
        <f t="shared" si="3"/>
        <v>0</v>
      </c>
      <c r="H60" s="6"/>
    </row>
    <row r="61" spans="1:8" ht="15.75" thickBot="1" x14ac:dyDescent="0.3">
      <c r="A61" s="68" t="s">
        <v>47</v>
      </c>
      <c r="B61" s="68" t="s">
        <v>97</v>
      </c>
      <c r="C61" s="176">
        <v>6</v>
      </c>
      <c r="D61" s="194">
        <v>12</v>
      </c>
      <c r="E61" s="69"/>
      <c r="F61" s="26">
        <f t="shared" si="2"/>
        <v>0</v>
      </c>
      <c r="G61" s="70">
        <f t="shared" si="3"/>
        <v>0</v>
      </c>
      <c r="H61" s="6"/>
    </row>
    <row r="62" spans="1:8" ht="15.75" thickBot="1" x14ac:dyDescent="0.3">
      <c r="A62" s="68" t="s">
        <v>48</v>
      </c>
      <c r="B62" s="68" t="s">
        <v>97</v>
      </c>
      <c r="C62" s="176">
        <v>1</v>
      </c>
      <c r="D62" s="194">
        <v>12</v>
      </c>
      <c r="E62" s="69"/>
      <c r="F62" s="26">
        <f t="shared" si="2"/>
        <v>0</v>
      </c>
      <c r="G62" s="70">
        <f t="shared" si="3"/>
        <v>0</v>
      </c>
      <c r="H62" s="6"/>
    </row>
    <row r="63" spans="1:8" ht="15.75" thickBot="1" x14ac:dyDescent="0.3">
      <c r="A63" s="79" t="s">
        <v>49</v>
      </c>
      <c r="B63" s="68" t="s">
        <v>97</v>
      </c>
      <c r="C63" s="180">
        <v>1</v>
      </c>
      <c r="D63" s="196">
        <v>12</v>
      </c>
      <c r="E63" s="80"/>
      <c r="F63" s="67">
        <f t="shared" si="2"/>
        <v>0</v>
      </c>
      <c r="G63" s="36">
        <f t="shared" si="3"/>
        <v>0</v>
      </c>
      <c r="H63" s="6"/>
    </row>
    <row r="64" spans="1:8" ht="15.75" thickBot="1" x14ac:dyDescent="0.3">
      <c r="A64" s="68" t="s">
        <v>50</v>
      </c>
      <c r="B64" s="68" t="s">
        <v>97</v>
      </c>
      <c r="C64" s="176">
        <v>2</v>
      </c>
      <c r="D64" s="194">
        <v>12</v>
      </c>
      <c r="E64" s="69"/>
      <c r="F64" s="26">
        <f t="shared" si="2"/>
        <v>0</v>
      </c>
      <c r="G64" s="70">
        <f t="shared" si="3"/>
        <v>0</v>
      </c>
      <c r="H64" s="6"/>
    </row>
    <row r="65" spans="1:8" ht="15.75" thickBot="1" x14ac:dyDescent="0.3">
      <c r="A65" s="68" t="s">
        <v>51</v>
      </c>
      <c r="B65" s="68" t="s">
        <v>97</v>
      </c>
      <c r="C65" s="176">
        <v>5</v>
      </c>
      <c r="D65" s="194">
        <v>12</v>
      </c>
      <c r="E65" s="69"/>
      <c r="F65" s="26">
        <f t="shared" si="2"/>
        <v>0</v>
      </c>
      <c r="G65" s="70">
        <f t="shared" si="3"/>
        <v>0</v>
      </c>
      <c r="H65" s="6"/>
    </row>
    <row r="66" spans="1:8" ht="15.75" thickBot="1" x14ac:dyDescent="0.3">
      <c r="A66" s="68" t="s">
        <v>52</v>
      </c>
      <c r="B66" s="68" t="s">
        <v>97</v>
      </c>
      <c r="C66" s="176">
        <v>1</v>
      </c>
      <c r="D66" s="194">
        <v>12</v>
      </c>
      <c r="E66" s="69"/>
      <c r="F66" s="26">
        <f t="shared" si="2"/>
        <v>0</v>
      </c>
      <c r="G66" s="70">
        <f t="shared" si="3"/>
        <v>0</v>
      </c>
      <c r="H66" s="6"/>
    </row>
    <row r="67" spans="1:8" ht="15.75" thickBot="1" x14ac:dyDescent="0.3">
      <c r="A67" s="68" t="s">
        <v>53</v>
      </c>
      <c r="B67" s="68" t="s">
        <v>97</v>
      </c>
      <c r="C67" s="176">
        <v>1</v>
      </c>
      <c r="D67" s="194">
        <v>12</v>
      </c>
      <c r="E67" s="69"/>
      <c r="F67" s="26">
        <f t="shared" si="2"/>
        <v>0</v>
      </c>
      <c r="G67" s="70">
        <f t="shared" si="3"/>
        <v>0</v>
      </c>
      <c r="H67" s="6"/>
    </row>
    <row r="68" spans="1:8" ht="15.75" thickBot="1" x14ac:dyDescent="0.3">
      <c r="A68" s="68" t="s">
        <v>54</v>
      </c>
      <c r="B68" s="68" t="s">
        <v>97</v>
      </c>
      <c r="C68" s="176">
        <v>1</v>
      </c>
      <c r="D68" s="194">
        <v>12</v>
      </c>
      <c r="E68" s="69"/>
      <c r="F68" s="26">
        <f t="shared" si="2"/>
        <v>0</v>
      </c>
      <c r="G68" s="70">
        <f t="shared" si="3"/>
        <v>0</v>
      </c>
      <c r="H68" s="6"/>
    </row>
    <row r="69" spans="1:8" ht="15.75" thickBot="1" x14ac:dyDescent="0.3">
      <c r="A69" s="68" t="s">
        <v>55</v>
      </c>
      <c r="B69" s="68" t="s">
        <v>97</v>
      </c>
      <c r="C69" s="176">
        <v>1</v>
      </c>
      <c r="D69" s="194">
        <v>12</v>
      </c>
      <c r="E69" s="69"/>
      <c r="F69" s="26">
        <f t="shared" si="2"/>
        <v>0</v>
      </c>
      <c r="G69" s="70">
        <f t="shared" si="3"/>
        <v>0</v>
      </c>
      <c r="H69" s="6"/>
    </row>
    <row r="70" spans="1:8" ht="15.75" thickBot="1" x14ac:dyDescent="0.3">
      <c r="A70" s="79" t="s">
        <v>56</v>
      </c>
      <c r="B70" s="68" t="s">
        <v>97</v>
      </c>
      <c r="C70" s="180"/>
      <c r="D70" s="196">
        <v>12</v>
      </c>
      <c r="E70" s="80"/>
      <c r="F70" s="67">
        <f t="shared" si="2"/>
        <v>0</v>
      </c>
      <c r="G70" s="36">
        <f t="shared" si="3"/>
        <v>0</v>
      </c>
      <c r="H70" s="6"/>
    </row>
    <row r="71" spans="1:8" ht="15.75" thickBot="1" x14ac:dyDescent="0.3">
      <c r="A71" s="68" t="s">
        <v>57</v>
      </c>
      <c r="B71" s="68" t="s">
        <v>97</v>
      </c>
      <c r="C71" s="176"/>
      <c r="D71" s="194">
        <v>12</v>
      </c>
      <c r="E71" s="69"/>
      <c r="F71" s="26">
        <f t="shared" si="2"/>
        <v>0</v>
      </c>
      <c r="G71" s="70">
        <f t="shared" si="3"/>
        <v>0</v>
      </c>
      <c r="H71" s="6"/>
    </row>
    <row r="72" spans="1:8" ht="15.75" thickBot="1" x14ac:dyDescent="0.3">
      <c r="A72" s="68" t="s">
        <v>58</v>
      </c>
      <c r="B72" s="68" t="s">
        <v>97</v>
      </c>
      <c r="C72" s="176"/>
      <c r="D72" s="194">
        <v>12</v>
      </c>
      <c r="E72" s="69"/>
      <c r="F72" s="26">
        <f t="shared" si="2"/>
        <v>0</v>
      </c>
      <c r="G72" s="70">
        <f t="shared" si="3"/>
        <v>0</v>
      </c>
      <c r="H72" s="6"/>
    </row>
    <row r="73" spans="1:8" ht="15.75" thickBot="1" x14ac:dyDescent="0.3">
      <c r="A73" s="68" t="s">
        <v>59</v>
      </c>
      <c r="B73" s="68" t="s">
        <v>97</v>
      </c>
      <c r="C73" s="176"/>
      <c r="D73" s="194">
        <v>12</v>
      </c>
      <c r="E73" s="69"/>
      <c r="F73" s="26">
        <f t="shared" si="2"/>
        <v>0</v>
      </c>
      <c r="G73" s="70">
        <f t="shared" si="3"/>
        <v>0</v>
      </c>
      <c r="H73" s="6"/>
    </row>
    <row r="74" spans="1:8" ht="15.75" thickBot="1" x14ac:dyDescent="0.3">
      <c r="A74" s="139" t="s">
        <v>61</v>
      </c>
      <c r="B74" s="140"/>
      <c r="C74" s="140"/>
      <c r="D74" s="140"/>
      <c r="E74" s="140"/>
      <c r="F74" s="140"/>
      <c r="G74" s="141"/>
      <c r="H74" s="13"/>
    </row>
    <row r="75" spans="1:8" ht="15.75" thickBot="1" x14ac:dyDescent="0.3">
      <c r="A75" s="78" t="s">
        <v>62</v>
      </c>
      <c r="B75" s="81" t="s">
        <v>63</v>
      </c>
      <c r="C75" s="181">
        <v>18000</v>
      </c>
      <c r="D75" s="195">
        <v>12</v>
      </c>
      <c r="E75" s="82"/>
      <c r="F75" s="83">
        <f>E75*D75*C75</f>
        <v>0</v>
      </c>
      <c r="G75" s="26">
        <f>F75*1.25</f>
        <v>0</v>
      </c>
      <c r="H75" s="6"/>
    </row>
    <row r="76" spans="1:8" ht="15.75" thickBot="1" x14ac:dyDescent="0.3">
      <c r="A76" s="142" t="s">
        <v>64</v>
      </c>
      <c r="B76" s="142"/>
      <c r="C76" s="142"/>
      <c r="D76" s="142"/>
      <c r="E76" s="142"/>
      <c r="F76" s="142"/>
      <c r="G76" s="143"/>
      <c r="H76" s="8"/>
    </row>
    <row r="77" spans="1:8" ht="15.75" thickBot="1" x14ac:dyDescent="0.3">
      <c r="A77" s="119" t="s">
        <v>65</v>
      </c>
      <c r="B77" s="120"/>
      <c r="C77" s="120"/>
      <c r="D77" s="120"/>
      <c r="E77" s="120"/>
      <c r="F77" s="120"/>
      <c r="G77" s="144"/>
      <c r="H77" s="13"/>
    </row>
    <row r="78" spans="1:8" ht="15.75" thickBot="1" x14ac:dyDescent="0.3">
      <c r="A78" s="19" t="s">
        <v>66</v>
      </c>
      <c r="B78" s="48" t="s">
        <v>97</v>
      </c>
      <c r="C78" s="174">
        <v>200</v>
      </c>
      <c r="D78" s="194">
        <v>12</v>
      </c>
      <c r="E78" s="69"/>
      <c r="F78" s="26">
        <f>E78*D78*C78</f>
        <v>0</v>
      </c>
      <c r="G78" s="36">
        <f>F78*1.25</f>
        <v>0</v>
      </c>
      <c r="H78" s="6"/>
    </row>
    <row r="79" spans="1:8" ht="15.75" thickBot="1" x14ac:dyDescent="0.3">
      <c r="A79" s="48" t="s">
        <v>67</v>
      </c>
      <c r="B79" s="48" t="s">
        <v>97</v>
      </c>
      <c r="C79" s="174">
        <v>400</v>
      </c>
      <c r="D79" s="194">
        <v>12</v>
      </c>
      <c r="E79" s="69"/>
      <c r="F79" s="50">
        <f>E79*D79*C79</f>
        <v>0</v>
      </c>
      <c r="G79" s="37">
        <f>F79*1.25</f>
        <v>0</v>
      </c>
      <c r="H79" s="6"/>
    </row>
    <row r="80" spans="1:8" ht="15.75" thickBot="1" x14ac:dyDescent="0.3">
      <c r="A80" s="138" t="s">
        <v>68</v>
      </c>
      <c r="B80" s="138"/>
      <c r="C80" s="138"/>
      <c r="D80" s="138"/>
      <c r="E80" s="138"/>
      <c r="F80" s="29">
        <f>F79+F78+F75+F73+F72+F71+F70+F69+F68+F67+F66+F65+F64+F63+F62+F61+F60+F59+F57+F56+F55+F54+F53+F52+F51+F50+F49+F48+F47+F46+F45+F44+F43+F40+F39</f>
        <v>0</v>
      </c>
      <c r="G80" s="29">
        <f>G79+G78+G75+G73+G72+G71+G70+G69+G68+G67+G66+G65+G64+G63+G62+G61+G60+G59+G57+G56+G55+G54+G53+G52+G51+G50+G49+G48+G47+G46+G45+G44+G43+G40+G39</f>
        <v>0</v>
      </c>
      <c r="H80" s="6"/>
    </row>
    <row r="81" spans="1:8" ht="15.75" thickBot="1" x14ac:dyDescent="0.3">
      <c r="A81" s="138" t="s">
        <v>69</v>
      </c>
      <c r="B81" s="138"/>
      <c r="C81" s="138"/>
      <c r="D81" s="138"/>
      <c r="E81" s="138"/>
      <c r="F81" s="29">
        <f>F80+F33+E27+G21+F13</f>
        <v>0</v>
      </c>
      <c r="G81" s="29">
        <f>G80+G33+F27+H21+G13</f>
        <v>0</v>
      </c>
      <c r="H81" s="6"/>
    </row>
    <row r="82" spans="1:8" x14ac:dyDescent="0.25">
      <c r="A82" s="84"/>
      <c r="B82" s="6"/>
      <c r="C82" s="166"/>
      <c r="D82" s="8"/>
      <c r="E82" s="8"/>
      <c r="F82" s="8"/>
      <c r="G82" s="6"/>
      <c r="H82" s="6"/>
    </row>
    <row r="83" spans="1:8" x14ac:dyDescent="0.25">
      <c r="A83" s="3"/>
      <c r="B83" s="6"/>
      <c r="C83" s="159"/>
      <c r="D83" s="6"/>
      <c r="E83" s="6"/>
      <c r="F83" s="6"/>
      <c r="G83" s="6"/>
      <c r="H83" s="6"/>
    </row>
    <row r="84" spans="1:8" ht="15.75" thickBot="1" x14ac:dyDescent="0.3">
      <c r="A84" s="32" t="s">
        <v>79</v>
      </c>
      <c r="B84" s="6"/>
      <c r="C84" s="159"/>
      <c r="D84" s="6"/>
      <c r="E84" s="6"/>
      <c r="F84" s="6"/>
      <c r="G84" s="6"/>
      <c r="H84" s="6"/>
    </row>
    <row r="85" spans="1:8" ht="26.25" thickBot="1" x14ac:dyDescent="0.3">
      <c r="A85" s="151" t="s">
        <v>1</v>
      </c>
      <c r="B85" s="153" t="s">
        <v>71</v>
      </c>
      <c r="C85" s="182" t="s">
        <v>3</v>
      </c>
      <c r="D85" s="86" t="s">
        <v>5</v>
      </c>
      <c r="E85" s="87" t="s">
        <v>6</v>
      </c>
      <c r="F85" s="87" t="s">
        <v>72</v>
      </c>
      <c r="G85" s="6"/>
      <c r="H85" s="6"/>
    </row>
    <row r="86" spans="1:8" ht="15.75" thickBot="1" x14ac:dyDescent="0.3">
      <c r="A86" s="152"/>
      <c r="B86" s="154"/>
      <c r="C86" s="183" t="s">
        <v>8</v>
      </c>
      <c r="D86" s="88" t="s">
        <v>9</v>
      </c>
      <c r="E86" s="88" t="s">
        <v>77</v>
      </c>
      <c r="F86" s="88" t="s">
        <v>24</v>
      </c>
      <c r="G86" s="6"/>
      <c r="H86" s="6"/>
    </row>
    <row r="87" spans="1:8" ht="15.75" thickBot="1" x14ac:dyDescent="0.3">
      <c r="A87" s="89" t="s">
        <v>74</v>
      </c>
      <c r="B87" s="90" t="s">
        <v>98</v>
      </c>
      <c r="C87" s="184">
        <v>1</v>
      </c>
      <c r="D87" s="91"/>
      <c r="E87" s="21">
        <f>D87*C87</f>
        <v>0</v>
      </c>
      <c r="F87" s="22">
        <f t="shared" ref="F87" si="4">E87*1.25</f>
        <v>0</v>
      </c>
      <c r="G87" s="13"/>
      <c r="H87" s="6"/>
    </row>
    <row r="88" spans="1:8" ht="15.75" thickBot="1" x14ac:dyDescent="0.3">
      <c r="A88" s="92" t="s">
        <v>74</v>
      </c>
      <c r="B88" s="93" t="s">
        <v>99</v>
      </c>
      <c r="C88" s="185">
        <v>2</v>
      </c>
      <c r="D88" s="91"/>
      <c r="E88" s="21">
        <f>D88*C88</f>
        <v>0</v>
      </c>
      <c r="F88" s="83">
        <f t="shared" ref="F88" si="5">E88*1.25</f>
        <v>0</v>
      </c>
      <c r="G88" s="13"/>
      <c r="H88" s="6"/>
    </row>
    <row r="89" spans="1:8" ht="15.75" thickBot="1" x14ac:dyDescent="0.3">
      <c r="A89" s="155" t="s">
        <v>78</v>
      </c>
      <c r="B89" s="156"/>
      <c r="C89" s="156"/>
      <c r="D89" s="157"/>
      <c r="E89" s="94">
        <f>E88+E87</f>
        <v>0</v>
      </c>
      <c r="F89" s="95">
        <f>F88+F87</f>
        <v>0</v>
      </c>
      <c r="G89" s="6"/>
      <c r="H89" s="6"/>
    </row>
    <row r="90" spans="1:8" x14ac:dyDescent="0.25">
      <c r="A90" s="96"/>
      <c r="B90" s="6"/>
      <c r="C90" s="159"/>
      <c r="D90" s="6"/>
      <c r="E90" s="6"/>
      <c r="F90" s="6"/>
      <c r="G90" s="6"/>
      <c r="H90" s="6"/>
    </row>
    <row r="91" spans="1:8" x14ac:dyDescent="0.25">
      <c r="A91" s="3"/>
      <c r="B91" s="6"/>
      <c r="C91" s="159"/>
      <c r="D91" s="6"/>
      <c r="E91" s="6"/>
      <c r="F91" s="6"/>
      <c r="G91" s="6"/>
      <c r="H91" s="6"/>
    </row>
    <row r="92" spans="1:8" ht="15.75" thickBot="1" x14ac:dyDescent="0.3">
      <c r="A92" s="32" t="s">
        <v>80</v>
      </c>
      <c r="B92" s="6"/>
      <c r="C92" s="159"/>
      <c r="D92" s="6"/>
      <c r="E92" s="6"/>
      <c r="F92" s="6"/>
      <c r="G92" s="6"/>
      <c r="H92" s="6"/>
    </row>
    <row r="93" spans="1:8" ht="26.25" thickBot="1" x14ac:dyDescent="0.3">
      <c r="A93" s="151" t="s">
        <v>1</v>
      </c>
      <c r="B93" s="153" t="s">
        <v>71</v>
      </c>
      <c r="C93" s="182" t="s">
        <v>3</v>
      </c>
      <c r="D93" s="86" t="s">
        <v>21</v>
      </c>
      <c r="E93" s="87" t="s">
        <v>22</v>
      </c>
      <c r="F93" s="87" t="s">
        <v>6</v>
      </c>
      <c r="G93" s="85" t="s">
        <v>72</v>
      </c>
      <c r="H93" s="6"/>
    </row>
    <row r="94" spans="1:8" ht="15.75" thickBot="1" x14ac:dyDescent="0.3">
      <c r="A94" s="152"/>
      <c r="B94" s="154"/>
      <c r="C94" s="183" t="s">
        <v>8</v>
      </c>
      <c r="D94" s="88" t="s">
        <v>9</v>
      </c>
      <c r="E94" s="88" t="s">
        <v>10</v>
      </c>
      <c r="F94" s="88" t="s">
        <v>73</v>
      </c>
      <c r="G94" s="88" t="s">
        <v>26</v>
      </c>
      <c r="H94" s="6"/>
    </row>
    <row r="95" spans="1:8" ht="15.75" thickBot="1" x14ac:dyDescent="0.3">
      <c r="A95" s="97" t="s">
        <v>74</v>
      </c>
      <c r="B95" s="90" t="s">
        <v>98</v>
      </c>
      <c r="C95" s="184">
        <v>1</v>
      </c>
      <c r="D95" s="184">
        <v>12</v>
      </c>
      <c r="E95" s="91"/>
      <c r="F95" s="98">
        <f>E95*D95*C95</f>
        <v>0</v>
      </c>
      <c r="G95" s="98">
        <f>F95*1.25</f>
        <v>0</v>
      </c>
      <c r="H95" s="6"/>
    </row>
    <row r="96" spans="1:8" ht="15.75" thickBot="1" x14ac:dyDescent="0.3">
      <c r="A96" s="99" t="s">
        <v>74</v>
      </c>
      <c r="B96" s="93" t="s">
        <v>99</v>
      </c>
      <c r="C96" s="186">
        <v>2</v>
      </c>
      <c r="D96" s="193">
        <v>12</v>
      </c>
      <c r="E96" s="91"/>
      <c r="F96" s="98">
        <f>E96*D96*C96</f>
        <v>0</v>
      </c>
      <c r="G96" s="98">
        <f>F96*1.25</f>
        <v>0</v>
      </c>
      <c r="H96" s="6"/>
    </row>
    <row r="97" spans="1:8" ht="15.75" thickBot="1" x14ac:dyDescent="0.3">
      <c r="A97" s="134" t="s">
        <v>75</v>
      </c>
      <c r="B97" s="135"/>
      <c r="C97" s="135"/>
      <c r="D97" s="135"/>
      <c r="E97" s="136"/>
      <c r="F97" s="95">
        <f>F95+F96</f>
        <v>0</v>
      </c>
      <c r="G97" s="95">
        <f>G95+G96</f>
        <v>0</v>
      </c>
      <c r="H97" s="6"/>
    </row>
    <row r="98" spans="1:8" ht="15.75" thickBot="1" x14ac:dyDescent="0.3">
      <c r="A98" s="137" t="s">
        <v>76</v>
      </c>
      <c r="B98" s="124"/>
      <c r="C98" s="124"/>
      <c r="D98" s="124"/>
      <c r="E98" s="125"/>
      <c r="F98" s="95">
        <f>F97+E89</f>
        <v>0</v>
      </c>
      <c r="G98" s="95">
        <f>G97+F89</f>
        <v>0</v>
      </c>
      <c r="H98" s="6"/>
    </row>
    <row r="99" spans="1:8" x14ac:dyDescent="0.25">
      <c r="A99" s="3"/>
      <c r="B99" s="3"/>
      <c r="C99" s="158"/>
      <c r="D99" s="3"/>
      <c r="E99" s="3"/>
      <c r="F99" s="3"/>
      <c r="G99" s="3"/>
      <c r="H99" s="3"/>
    </row>
    <row r="100" spans="1:8" x14ac:dyDescent="0.25">
      <c r="A100" s="4"/>
      <c r="B100" s="3"/>
      <c r="C100" s="158"/>
      <c r="D100" s="3"/>
      <c r="E100" s="3"/>
      <c r="F100" s="3"/>
      <c r="G100" s="3"/>
      <c r="H100" s="3"/>
    </row>
    <row r="101" spans="1:8" ht="15.75" thickBot="1" x14ac:dyDescent="0.3">
      <c r="A101" s="100" t="s">
        <v>84</v>
      </c>
      <c r="B101" s="101"/>
      <c r="C101" s="187"/>
      <c r="D101" s="3"/>
      <c r="E101" s="3"/>
      <c r="F101" s="3"/>
      <c r="G101" s="3"/>
      <c r="H101" s="3"/>
    </row>
    <row r="102" spans="1:8" ht="15" customHeight="1" x14ac:dyDescent="0.25">
      <c r="A102" s="151" t="s">
        <v>81</v>
      </c>
      <c r="B102" s="151" t="s">
        <v>92</v>
      </c>
      <c r="C102" s="188" t="s">
        <v>93</v>
      </c>
      <c r="D102" s="3"/>
      <c r="E102" s="3"/>
      <c r="F102" s="3"/>
      <c r="G102" s="3"/>
      <c r="H102" s="3"/>
    </row>
    <row r="103" spans="1:8" ht="15.75" thickBot="1" x14ac:dyDescent="0.3">
      <c r="A103" s="152"/>
      <c r="B103" s="152"/>
      <c r="C103" s="189"/>
      <c r="D103" s="3"/>
      <c r="E103" s="3"/>
      <c r="F103" s="3"/>
      <c r="G103" s="3"/>
      <c r="H103" s="3"/>
    </row>
    <row r="104" spans="1:8" ht="15.75" thickBot="1" x14ac:dyDescent="0.3">
      <c r="A104" s="102" t="s">
        <v>82</v>
      </c>
      <c r="B104" s="103">
        <f>F81</f>
        <v>0</v>
      </c>
      <c r="C104" s="190">
        <f>G81</f>
        <v>0</v>
      </c>
      <c r="D104" s="3"/>
      <c r="E104" s="3"/>
      <c r="F104" s="3"/>
      <c r="G104" s="3"/>
      <c r="H104" s="3"/>
    </row>
    <row r="105" spans="1:8" ht="15.75" thickBot="1" x14ac:dyDescent="0.3">
      <c r="A105" s="104" t="s">
        <v>83</v>
      </c>
      <c r="B105" s="105">
        <f>F98</f>
        <v>0</v>
      </c>
      <c r="C105" s="191">
        <f>G98</f>
        <v>0</v>
      </c>
      <c r="D105" s="3"/>
      <c r="E105" s="3"/>
      <c r="F105" s="3"/>
      <c r="G105" s="3"/>
      <c r="H105" s="3"/>
    </row>
    <row r="106" spans="1:8" ht="15.75" thickBot="1" x14ac:dyDescent="0.3">
      <c r="A106" s="106" t="s">
        <v>85</v>
      </c>
      <c r="B106" s="105">
        <f>B104+B105</f>
        <v>0</v>
      </c>
      <c r="C106" s="190">
        <f>C104+C105</f>
        <v>0</v>
      </c>
      <c r="D106" s="3"/>
      <c r="E106" s="3"/>
      <c r="F106" s="3"/>
      <c r="G106" s="3"/>
      <c r="H106" s="3"/>
    </row>
    <row r="107" spans="1:8" x14ac:dyDescent="0.25">
      <c r="A107" s="3"/>
      <c r="B107" s="3"/>
      <c r="C107" s="158"/>
      <c r="D107" s="3"/>
      <c r="E107" s="3"/>
      <c r="F107" s="3"/>
      <c r="G107" s="3"/>
      <c r="H107" s="3"/>
    </row>
    <row r="108" spans="1:8" x14ac:dyDescent="0.25">
      <c r="A108" s="3"/>
      <c r="B108" s="3"/>
      <c r="C108" s="158"/>
      <c r="D108" s="3"/>
      <c r="E108" s="3"/>
      <c r="F108" s="3"/>
      <c r="G108" s="3"/>
      <c r="H108" s="3"/>
    </row>
    <row r="109" spans="1:8" x14ac:dyDescent="0.25">
      <c r="A109" s="3"/>
      <c r="B109" s="3"/>
      <c r="C109" s="158"/>
      <c r="D109" s="3"/>
      <c r="E109" s="3"/>
      <c r="F109" s="3"/>
      <c r="G109" s="3"/>
      <c r="H109" s="3"/>
    </row>
    <row r="110" spans="1:8" x14ac:dyDescent="0.25">
      <c r="A110" s="3"/>
      <c r="B110" s="3"/>
      <c r="C110" s="158"/>
      <c r="D110" s="3"/>
      <c r="E110" s="3"/>
      <c r="F110" s="3"/>
      <c r="G110" s="3"/>
      <c r="H110" s="3"/>
    </row>
    <row r="111" spans="1:8" x14ac:dyDescent="0.25">
      <c r="A111" s="3"/>
      <c r="B111" s="3"/>
      <c r="C111" s="158"/>
      <c r="D111" s="3"/>
      <c r="E111" s="3"/>
      <c r="F111" s="3"/>
      <c r="G111" s="3"/>
      <c r="H111" s="3"/>
    </row>
    <row r="112" spans="1:8" ht="15.75" x14ac:dyDescent="0.25">
      <c r="A112" s="107" t="s">
        <v>95</v>
      </c>
      <c r="B112" s="3"/>
      <c r="C112" s="158"/>
      <c r="D112" s="3"/>
      <c r="E112" s="108"/>
      <c r="F112" s="110" t="s">
        <v>90</v>
      </c>
      <c r="G112" s="3"/>
      <c r="H112" s="3"/>
    </row>
    <row r="113" spans="1:8" x14ac:dyDescent="0.25">
      <c r="A113" s="3"/>
      <c r="B113" s="3"/>
      <c r="C113" s="158"/>
      <c r="D113" s="3"/>
      <c r="E113" s="3"/>
      <c r="F113" s="3"/>
      <c r="G113" s="3"/>
      <c r="H113" s="3"/>
    </row>
    <row r="114" spans="1:8" x14ac:dyDescent="0.25">
      <c r="A114" s="3"/>
      <c r="B114" s="3"/>
      <c r="C114" s="158"/>
      <c r="D114" s="3"/>
      <c r="E114" s="3"/>
      <c r="F114" s="109"/>
      <c r="G114" s="3"/>
      <c r="H114" s="3"/>
    </row>
    <row r="115" spans="1:8" x14ac:dyDescent="0.25">
      <c r="A115" s="3"/>
      <c r="B115" s="3"/>
      <c r="C115" s="158"/>
      <c r="D115" s="3"/>
      <c r="E115" s="3"/>
      <c r="F115" s="3"/>
      <c r="G115" s="3"/>
      <c r="H115" s="3"/>
    </row>
    <row r="116" spans="1:8" x14ac:dyDescent="0.25">
      <c r="A116" s="3"/>
      <c r="B116" s="3"/>
      <c r="C116" s="158"/>
      <c r="D116" s="3"/>
      <c r="E116" s="3"/>
      <c r="F116" s="3"/>
      <c r="G116" s="3"/>
      <c r="H116" s="3"/>
    </row>
    <row r="117" spans="1:8" x14ac:dyDescent="0.25">
      <c r="A117" s="3"/>
      <c r="B117" s="3"/>
      <c r="C117" s="158"/>
      <c r="D117" s="3"/>
      <c r="E117" s="3"/>
      <c r="F117" s="110" t="s">
        <v>91</v>
      </c>
      <c r="G117" s="3"/>
      <c r="H117" s="3"/>
    </row>
    <row r="118" spans="1:8" x14ac:dyDescent="0.25">
      <c r="A118" s="3"/>
      <c r="B118" s="3"/>
      <c r="C118" s="158"/>
      <c r="D118" s="3"/>
      <c r="E118" s="3"/>
      <c r="F118" s="3"/>
      <c r="G118" s="3"/>
      <c r="H118" s="3"/>
    </row>
    <row r="119" spans="1:8" x14ac:dyDescent="0.25">
      <c r="A119" s="3"/>
      <c r="B119" s="3"/>
      <c r="C119" s="158"/>
      <c r="D119" s="3"/>
      <c r="E119" s="3"/>
      <c r="F119" s="109"/>
      <c r="G119" s="3"/>
      <c r="H119" s="3"/>
    </row>
    <row r="120" spans="1:8" x14ac:dyDescent="0.25">
      <c r="A120" s="3"/>
      <c r="B120" s="3"/>
      <c r="C120" s="158"/>
      <c r="D120" s="3"/>
      <c r="E120" s="3"/>
      <c r="F120" s="3"/>
      <c r="G120" s="3"/>
      <c r="H120" s="3"/>
    </row>
    <row r="121" spans="1:8" x14ac:dyDescent="0.25">
      <c r="A121" s="3"/>
      <c r="B121" s="3"/>
      <c r="C121" s="158"/>
      <c r="D121" s="3"/>
      <c r="E121" s="3"/>
      <c r="F121" s="3"/>
      <c r="G121" s="3"/>
      <c r="H121" s="3"/>
    </row>
    <row r="122" spans="1:8" x14ac:dyDescent="0.25">
      <c r="A122" s="3"/>
      <c r="B122" s="3"/>
      <c r="C122" s="158"/>
      <c r="D122" s="3"/>
      <c r="E122" s="3"/>
      <c r="F122" s="3"/>
      <c r="G122" s="3"/>
      <c r="H122" s="3"/>
    </row>
    <row r="123" spans="1:8" x14ac:dyDescent="0.25">
      <c r="A123" s="3"/>
      <c r="B123" s="3"/>
      <c r="C123" s="158"/>
      <c r="D123" s="3"/>
      <c r="E123" s="3"/>
      <c r="F123" s="3"/>
      <c r="G123" s="3"/>
      <c r="H123" s="3"/>
    </row>
    <row r="124" spans="1:8" x14ac:dyDescent="0.25">
      <c r="A124" s="3"/>
      <c r="B124" s="3"/>
      <c r="C124" s="158"/>
      <c r="D124" s="3"/>
      <c r="E124" s="3"/>
      <c r="F124" s="3"/>
      <c r="G124" s="3"/>
      <c r="H124" s="3"/>
    </row>
  </sheetData>
  <mergeCells count="34">
    <mergeCell ref="B102:B103"/>
    <mergeCell ref="C102:C103"/>
    <mergeCell ref="A102:A103"/>
    <mergeCell ref="A85:A86"/>
    <mergeCell ref="B85:B86"/>
    <mergeCell ref="A89:D89"/>
    <mergeCell ref="A93:A94"/>
    <mergeCell ref="B93:B94"/>
    <mergeCell ref="A41:G41"/>
    <mergeCell ref="A42:G42"/>
    <mergeCell ref="A5:H5"/>
    <mergeCell ref="A97:E97"/>
    <mergeCell ref="A98:E98"/>
    <mergeCell ref="A81:E81"/>
    <mergeCell ref="A74:G74"/>
    <mergeCell ref="A76:G76"/>
    <mergeCell ref="A77:G77"/>
    <mergeCell ref="A80:E80"/>
    <mergeCell ref="A58:G58"/>
    <mergeCell ref="A33:E33"/>
    <mergeCell ref="A8:A9"/>
    <mergeCell ref="B8:B9"/>
    <mergeCell ref="A13:E13"/>
    <mergeCell ref="A16:A17"/>
    <mergeCell ref="B16:B17"/>
    <mergeCell ref="A21:F21"/>
    <mergeCell ref="A24:A25"/>
    <mergeCell ref="B24:B25"/>
    <mergeCell ref="A27:D27"/>
    <mergeCell ref="A30:A31"/>
    <mergeCell ref="B30:B31"/>
    <mergeCell ref="A36:A37"/>
    <mergeCell ref="B36:B37"/>
    <mergeCell ref="A38:G3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</cp:lastModifiedBy>
  <cp:lastPrinted>2022-02-28T08:33:21Z</cp:lastPrinted>
  <dcterms:created xsi:type="dcterms:W3CDTF">2021-04-12T10:09:37Z</dcterms:created>
  <dcterms:modified xsi:type="dcterms:W3CDTF">2022-03-02T11:33:34Z</dcterms:modified>
</cp:coreProperties>
</file>